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D:\DECO\Projeto Mata Atlântica\Demandas Gabin\"/>
    </mc:Choice>
  </mc:AlternateContent>
  <xr:revisionPtr revIDLastSave="0" documentId="13_ncr:1_{DB88D4D3-D3C7-43ED-9A32-2C3B535EF0CD}" xr6:coauthVersionLast="45" xr6:coauthVersionMax="45" xr10:uidLastSave="{00000000-0000-0000-0000-000000000000}"/>
  <bookViews>
    <workbookView xWindow="-120" yWindow="-120" windowWidth="20730" windowHeight="11160" activeTab="1" xr2:uid="{00000000-000D-0000-FFFF-FFFF00000000}"/>
  </bookViews>
  <sheets>
    <sheet name="PAQ Real_2019" sheetId="1" r:id="rId1"/>
    <sheet name="Planilha1" sheetId="2" r:id="rId2"/>
  </sheets>
  <definedNames>
    <definedName name="_xlnm._FilterDatabase" localSheetId="0" hidden="1">'PAQ Real_2019'!$A$1:$Q$48</definedName>
    <definedName name="_xlnm._FilterDatabase" localSheetId="1" hidden="1">Planilha1!$A$1:$A$111</definedName>
    <definedName name="_xlnm.Print_Area" localSheetId="1">Planilha1!$A$1:$S$120</definedName>
  </definedName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20" i="2" l="1"/>
  <c r="Q120" i="2"/>
  <c r="M49" i="2"/>
  <c r="M48" i="2"/>
  <c r="M47" i="2"/>
  <c r="K47" i="1"/>
  <c r="L30" i="1"/>
  <c r="L3" i="1"/>
  <c r="L4" i="1"/>
  <c r="L47" i="1"/>
  <c r="L5" i="1"/>
  <c r="L6" i="1"/>
  <c r="L7" i="1"/>
  <c r="L9" i="1"/>
  <c r="L11" i="1"/>
  <c r="L16" i="1"/>
  <c r="L17" i="1"/>
  <c r="L18" i="1"/>
  <c r="L19" i="1"/>
  <c r="L20" i="1"/>
  <c r="L21" i="1"/>
  <c r="L22" i="1"/>
  <c r="L23" i="1"/>
  <c r="L24" i="1"/>
  <c r="L25" i="1"/>
  <c r="L26" i="1"/>
  <c r="L27" i="1"/>
  <c r="L28" i="1"/>
  <c r="L29" i="1"/>
  <c r="L31" i="1"/>
  <c r="L32" i="1"/>
  <c r="L33" i="1"/>
  <c r="L34" i="1"/>
  <c r="L35" i="1"/>
  <c r="L36" i="1"/>
  <c r="L37" i="1"/>
  <c r="L38" i="1"/>
  <c r="L39" i="1"/>
  <c r="L40" i="1"/>
  <c r="L41" i="1"/>
  <c r="L42" i="1"/>
  <c r="L43" i="1"/>
  <c r="L45" i="1"/>
  <c r="L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Beatriz Palatinus Milliet</author>
  </authors>
  <commentList>
    <comment ref="K2" authorId="0" shapeId="0" xr:uid="{00000000-0006-0000-0100-000001000000}">
      <text>
        <r>
          <rPr>
            <b/>
            <sz val="9"/>
            <color indexed="81"/>
            <rFont val="Segoe UI"/>
            <family val="2"/>
          </rPr>
          <t>Beatriz Palatinus Milliet:</t>
        </r>
        <r>
          <rPr>
            <sz val="9"/>
            <color indexed="81"/>
            <rFont val="Segoe UI"/>
            <family val="2"/>
          </rPr>
          <t xml:space="preserve">
Temos a data de início do contrato?</t>
        </r>
      </text>
    </comment>
    <comment ref="R2" authorId="0" shapeId="0" xr:uid="{00000000-0006-0000-0100-000002000000}">
      <text>
        <r>
          <rPr>
            <b/>
            <sz val="9"/>
            <color indexed="81"/>
            <rFont val="Segoe UI"/>
            <family val="2"/>
          </rPr>
          <t>Beatriz Palatinus Milliet:</t>
        </r>
        <r>
          <rPr>
            <sz val="9"/>
            <color indexed="81"/>
            <rFont val="Segoe UI"/>
            <family val="2"/>
          </rPr>
          <t xml:space="preserve">
Mas o Termo Aditivo data de Janeiro. Em Fevereiro e início de Março não havia fechamentos no Brasil. Os Produtos 4 e 5 não foram nem iniciados?
</t>
        </r>
      </text>
    </comment>
    <comment ref="O5" authorId="0" shapeId="0" xr:uid="{00000000-0006-0000-0100-000003000000}">
      <text>
        <r>
          <rPr>
            <b/>
            <sz val="9"/>
            <color indexed="81"/>
            <rFont val="Segoe UI"/>
            <family val="2"/>
          </rPr>
          <t>Beatriz Palatinus Milliet:</t>
        </r>
        <r>
          <rPr>
            <sz val="9"/>
            <color indexed="81"/>
            <rFont val="Segoe UI"/>
            <family val="2"/>
          </rPr>
          <t xml:space="preserve">
Por que não foi iniciado?</t>
        </r>
      </text>
    </comment>
    <comment ref="O6" authorId="0" shapeId="0" xr:uid="{00000000-0006-0000-0100-000004000000}">
      <text>
        <r>
          <rPr>
            <b/>
            <sz val="9"/>
            <color indexed="81"/>
            <rFont val="Segoe UI"/>
            <family val="2"/>
          </rPr>
          <t>Beatriz Palatinus Milliet:</t>
        </r>
        <r>
          <rPr>
            <sz val="9"/>
            <color indexed="81"/>
            <rFont val="Segoe UI"/>
            <family val="2"/>
          </rPr>
          <t xml:space="preserve">
Por que não foi inciado?</t>
        </r>
      </text>
    </comment>
    <comment ref="O7" authorId="0" shapeId="0" xr:uid="{00000000-0006-0000-0100-000005000000}">
      <text>
        <r>
          <rPr>
            <b/>
            <sz val="9"/>
            <color indexed="81"/>
            <rFont val="Segoe UI"/>
            <family val="2"/>
          </rPr>
          <t>Beatriz Palatinus Milliet:</t>
        </r>
        <r>
          <rPr>
            <sz val="9"/>
            <color indexed="81"/>
            <rFont val="Segoe UI"/>
            <family val="2"/>
          </rPr>
          <t xml:space="preserve">
Relatório final não apresentará Produtos 4 e 5?
</t>
        </r>
      </text>
    </comment>
    <comment ref="R19" authorId="0" shapeId="0" xr:uid="{00000000-0006-0000-0100-000006000000}">
      <text>
        <r>
          <rPr>
            <b/>
            <sz val="9"/>
            <color indexed="81"/>
            <rFont val="Segoe UI"/>
            <family val="2"/>
          </rPr>
          <t>Beatriz Palatinus Milliet:</t>
        </r>
        <r>
          <rPr>
            <sz val="9"/>
            <color indexed="81"/>
            <rFont val="Segoe UI"/>
            <family val="2"/>
          </rPr>
          <t xml:space="preserve">
Que atrasos? 
Qual o motivo de tanto atraso?</t>
        </r>
      </text>
    </comment>
    <comment ref="R38" authorId="0" shapeId="0" xr:uid="{00000000-0006-0000-0100-000007000000}">
      <text>
        <r>
          <rPr>
            <b/>
            <sz val="9"/>
            <color indexed="81"/>
            <rFont val="Segoe UI"/>
            <family val="2"/>
          </rPr>
          <t>Beatriz Palatinus Milliet:</t>
        </r>
        <r>
          <rPr>
            <sz val="9"/>
            <color indexed="81"/>
            <rFont val="Segoe UI"/>
            <family val="2"/>
          </rPr>
          <t xml:space="preserve">
O que ocasionou tantos atrasos? Vejo que projetos que deveriam ser finalizados em junho ainda nem começaram.
 </t>
        </r>
      </text>
    </comment>
    <comment ref="E71" authorId="0" shapeId="0" xr:uid="{00000000-0006-0000-0100-000008000000}">
      <text>
        <r>
          <rPr>
            <b/>
            <sz val="9"/>
            <color indexed="81"/>
            <rFont val="Segoe UI"/>
            <family val="2"/>
          </rPr>
          <t>Beatriz Palatinus Milliet:</t>
        </r>
        <r>
          <rPr>
            <sz val="9"/>
            <color indexed="81"/>
            <rFont val="Segoe UI"/>
            <family val="2"/>
          </rPr>
          <t xml:space="preserve">
Os bens ficam para a APA? 
Como funciona? </t>
        </r>
      </text>
    </comment>
    <comment ref="R95" authorId="0" shapeId="0" xr:uid="{00000000-0006-0000-0100-000009000000}">
      <text>
        <r>
          <rPr>
            <b/>
            <sz val="9"/>
            <color indexed="81"/>
            <rFont val="Segoe UI"/>
            <family val="2"/>
          </rPr>
          <t>Beatriz Palatinus Milliet:</t>
        </r>
        <r>
          <rPr>
            <sz val="9"/>
            <color indexed="81"/>
            <rFont val="Segoe UI"/>
            <family val="2"/>
          </rPr>
          <t xml:space="preserve">
Mas estas datas não conversam com Prazo de entrega do produto. Foi por causa do atraso na liberação do dinheiro entre países? </t>
        </r>
      </text>
    </comment>
  </commentList>
</comments>
</file>

<file path=xl/sharedStrings.xml><?xml version="1.0" encoding="utf-8"?>
<sst xmlns="http://schemas.openxmlformats.org/spreadsheetml/2006/main" count="1053" uniqueCount="418">
  <si>
    <t>Estado (UF)*</t>
  </si>
  <si>
    <t>Modalidade</t>
  </si>
  <si>
    <t>Valor estimado (R$)</t>
  </si>
  <si>
    <t>1.1</t>
  </si>
  <si>
    <t>Consultoria PJ</t>
  </si>
  <si>
    <t>1.1.2</t>
  </si>
  <si>
    <t>1.1.3</t>
  </si>
  <si>
    <t>Serviço PJ</t>
  </si>
  <si>
    <t>Bens</t>
  </si>
  <si>
    <t>1.2</t>
  </si>
  <si>
    <t>1.2.1</t>
  </si>
  <si>
    <t>1.2.2</t>
  </si>
  <si>
    <t>2.1</t>
  </si>
  <si>
    <t>2.1.1</t>
  </si>
  <si>
    <t>2.1.2</t>
  </si>
  <si>
    <t>3.1</t>
  </si>
  <si>
    <t>3.1.2</t>
  </si>
  <si>
    <t>Capacitação para equipes dos municípios do MCF (planejamento e gestão de UCs) e realização de oficina (workshop) de integração sobre "boas práticas" entre as instituições gestoras/atuantes no MCF e especialistas de áreas estratégicas.</t>
  </si>
  <si>
    <t>3.1.3</t>
  </si>
  <si>
    <t>Consultoria PF</t>
  </si>
  <si>
    <t>3.2</t>
  </si>
  <si>
    <t>3.2.1</t>
  </si>
  <si>
    <t>3.2.2</t>
  </si>
  <si>
    <t>3.3</t>
  </si>
  <si>
    <t>3.3.2</t>
  </si>
  <si>
    <t>4.1</t>
  </si>
  <si>
    <t>4.1.1</t>
  </si>
  <si>
    <t xml:space="preserve">diárias e passagens </t>
  </si>
  <si>
    <t>a - Câmbio utilizado: 4,0147</t>
  </si>
  <si>
    <r>
      <t>Valor estimado (€</t>
    </r>
    <r>
      <rPr>
        <vertAlign val="superscript"/>
        <sz val="11"/>
        <color theme="1"/>
        <rFont val="Calibri"/>
        <family val="2"/>
        <scheme val="minor"/>
      </rPr>
      <t>a</t>
    </r>
    <r>
      <rPr>
        <sz val="11"/>
        <color theme="1"/>
        <rFont val="Calibri"/>
        <family val="2"/>
        <scheme val="minor"/>
      </rPr>
      <t>)</t>
    </r>
  </si>
  <si>
    <t>Componente nº</t>
  </si>
  <si>
    <t>Componente nome</t>
  </si>
  <si>
    <t>Planejamento territorial / regional</t>
  </si>
  <si>
    <t>Instrumentos econômicos</t>
  </si>
  <si>
    <t>Gestão de Mosaicos de Ucs e Restauração</t>
  </si>
  <si>
    <t>Conhecimento em gestão</t>
  </si>
  <si>
    <t>Resultado nº</t>
  </si>
  <si>
    <t>Resultado nome</t>
  </si>
  <si>
    <t>Atividade nº</t>
  </si>
  <si>
    <t>Geral</t>
  </si>
  <si>
    <t>BA</t>
  </si>
  <si>
    <t>RJ</t>
  </si>
  <si>
    <t>PR</t>
  </si>
  <si>
    <t>SP</t>
  </si>
  <si>
    <t>BA; RJ</t>
  </si>
  <si>
    <t>Situação</t>
  </si>
  <si>
    <t>em andamento</t>
  </si>
  <si>
    <t>em contratação</t>
  </si>
  <si>
    <t>em planejamento</t>
  </si>
  <si>
    <t>Realização de capacitações na nova abordagem de elaboração de Planos de Manejo do ICMBio e sobre o Sistema de Avaliação e Monitoramento da Gestão de Ucs do ICMBio (SAMGe) para os Estados</t>
  </si>
  <si>
    <t>concluída</t>
  </si>
  <si>
    <t>Apoio a implementação do Plano de Manejo da APA CIP:
a) Aquisições de equipamentos</t>
  </si>
  <si>
    <t>Consultoria PJ e Bens</t>
  </si>
  <si>
    <t>Fortalecimento de Sistemas CAR e planejamento e registros / validação de cadastros</t>
  </si>
  <si>
    <t>Elaboração e implementação de Planos Municipais de Conservação e Recuperação da Mata Atlântica - PMMA</t>
  </si>
  <si>
    <t>Estudos econômicos sobre a cadeia produtiva da recuperação da Mata Atlântica</t>
  </si>
  <si>
    <t>Consolidação de Unidades de Conservação por meio da elaboração e implementação de planos de manejo</t>
  </si>
  <si>
    <t>Elaboração e implementação de Planos de Fiscalização Integrada de mosaicos de unidades de conservação</t>
  </si>
  <si>
    <t>Estruturação de núcleos de referência em recuperação da vegetação nativa na Mata Atlântica</t>
  </si>
  <si>
    <t>Desenvolvimento e implementação de plataforma on-line para informar e promover a troca de experiências em iniciativas de conservação e recuperação da Mata Atlântica</t>
  </si>
  <si>
    <t>Apoiar inscrição de pequenas propriedades rurais no CAR nas regiões do projeto</t>
  </si>
  <si>
    <t>Apoiar a validação do CAR nas regiões do projeto</t>
  </si>
  <si>
    <t>Apoiar a elaboração de PMMA nas regiões do projeto, considerando mudança do clima e AbE</t>
  </si>
  <si>
    <t>Apoiar a implementação de medidas de AbE em PMMA nas regiões do projeto</t>
  </si>
  <si>
    <t>Promover o aumento da disponibilidade de recursos financeiros para recuperação da vegetação nativa em larga escala</t>
  </si>
  <si>
    <t>Realizar análise econômica da cadeia produtiva da recuperação da vegetação nativa nas regiões de atuação do projeto</t>
  </si>
  <si>
    <t>Elaborar ou revisar Planos de Manejo de UCs prioritárias nas regiões de atuação do projeto, considerando mudança do clima e AbE</t>
  </si>
  <si>
    <t>Implementação de Planos de Manejo de UCs prioritárias nas regiões de atuação do projeto, considerando mudança do clima e AbE</t>
  </si>
  <si>
    <t>Elaboração/revisão do Plano de Fiscalização Integrada para os 3 mosaicos de Ucs</t>
  </si>
  <si>
    <t>Implementação de Plano de Fiscalização Integrada para os 3 mosaicos de Ucs</t>
  </si>
  <si>
    <t>Implementação de três núcleos de referência nas unidades regionais do PACTO - MCF/RJ, Lagamar/SP e Lagamar/PR</t>
  </si>
  <si>
    <t>Desenvolvimento e implementação de plataforma on-line para informar e promover a troca de experiências em iniciativas de Planos Municipais de Conservação e Recuperação da Mata Atlântica - PMMAs</t>
  </si>
  <si>
    <t>Diárias, Passagens e Serviços de Evento</t>
  </si>
  <si>
    <t>N/A</t>
  </si>
  <si>
    <t>código</t>
  </si>
  <si>
    <t>Termo de referência/Especificação técnica</t>
  </si>
  <si>
    <t>memória de cálculo</t>
  </si>
  <si>
    <t>Atividade nome projeto</t>
  </si>
  <si>
    <t>Atividade nome execução</t>
  </si>
  <si>
    <t>critério de avaliação</t>
  </si>
  <si>
    <t>atividade 2 produtos e valores.xlsx</t>
  </si>
  <si>
    <t>R:\DECO\PROJETO MATA ATLÂNTICA\Cooperação financeira\4. Consultorias\CAR-CEFIR - Bahia\Processo Seletivo\1_TdR\TDR 2017.0808.00033-72017_Inscrição no CAR - CEFIR - Bahia_Final.pdf</t>
  </si>
  <si>
    <t>R:\DECO\PROJETO MATA ATLÂNTICA\Cooperação financeira\4. Consultorias\CAR-CEFIR - Bahia\Processo Seletivo\1_TdR\Criterios de avaliacao - 10-10.docx</t>
  </si>
  <si>
    <t>R:\DECO\PROJETO MATA ATLÂNTICA\Cooperação financeira\4. Consultorias\CAR-CEFIR - Bahia\Processo Seletivo\1_TdR\Memória de Cálculo - TdR_ Inscrição no CAR-CEFIR - Bahia.xlsx</t>
  </si>
  <si>
    <t>atividade 3 produtos e valores.xlsx</t>
  </si>
  <si>
    <t>R:\DECO\PROJETO MATA ATLÂNTICA\Cooperação financeira\4. Consultorias\CAR_PCT_Bahia\Processo seletivo\1_TDR\P2_Anexo_A_Minuta_TdR_221019.docx</t>
  </si>
  <si>
    <t>R:\DECO\PROJETO MATA ATLÂNTICA\Cooperação financeira\4. Consultorias\CAR_PCT_Bahia\Processo seletivo\1_TDR\P2_Anexo_B_MemoriaCalculo_221019.xlsx</t>
  </si>
  <si>
    <t>R:\DECO\PROJETO MATA ATLÂNTICA\Cooperação financeira\4. Consultorias\CAR_PCT_Bahia\Processo seletivo\1_TDR\P2_Anexo_C_Crit_Aval_Equipe_221019.docx</t>
  </si>
  <si>
    <t>em elaboração</t>
  </si>
  <si>
    <t>R:\DECO\PROJETO MATA ATLÂNTICA\Cooperação financeira\4. Consultorias\PMMAs Lagamar PR\Processo Seletivo\1_TdR\TdR-Pl_2017.0918.00099-4.pdf</t>
  </si>
  <si>
    <t>atividade 8 produtos e valores.xlsx</t>
  </si>
  <si>
    <t>R:\DECO\PROJETO MATA ATLÂNTICA\Cooperação financeira\4. Consultorias\PMMAs Lagamar PR\Processo Seletivo\1_TdR\Memória de Cálculo TdR PMMA PR.xlsx</t>
  </si>
  <si>
    <t>R:\DECO\PROJETO MATA ATLÂNTICA\Cooperação financeira\4. Consultorias\PMMAs Lagamar PR\Processo Seletivo\1_TdR\20170918_TdR - apoio aos PMMAs_anexo 1_Criterios de avaliacao_posFunbioKfW.docx</t>
  </si>
  <si>
    <t>atividade 9 produtos e valores.xlsx</t>
  </si>
  <si>
    <t>R:\DECO\PROJETO MATA ATLÂNTICA\Cooperação financeira\4. Consultorias\PMMAs Lagamar SP\0_ TDR\P03_TdR_Anexo A-Planos Mata Atlântica Lagamar_SP_2019.10.07_AD_me_ip (1).docx</t>
  </si>
  <si>
    <t>R:\DECO\PROJETO MATA ATLÂNTICA\Cooperação financeira\4. Consultorias\PMMAs Lagamar SP\0_ TDR\P03_Anex_B_MemoriaCalculo_PMMAs_LagamarSP (1)_etapascerebro.xlsx</t>
  </si>
  <si>
    <t>R:\DECO\PROJETO MATA ATLÂNTICA\Cooperação financeira\4. Consultorias\PMMAs Lagamar SP\0_ TDR\P03_Anex_C_Crit_Aval_Equipe (1).docx</t>
  </si>
  <si>
    <t>R:\DECO\PROJETO MATA ATLÂNTICA\Cooperação financeira\4. Consultorias\PMMA MCF-RJ\0_Processo Seletivo\1_TdR\TdR_Proj_PMMA_MCF_final-13-08-18.doc</t>
  </si>
  <si>
    <t>atividade 10 produtos e valores.xlsx</t>
  </si>
  <si>
    <t>R:\DECO\PROJETO MATA ATLÂNTICA\Cooperação financeira\4. Consultorias\PMMA MCF-RJ\0_Processo Seletivo\1_TdR\Memória_Calculo_TdR_PMMA_RJ-v2.xlsx</t>
  </si>
  <si>
    <t>R:\DECO\PROJETO MATA ATLÂNTICA\Cooperação financeira\4. Consultorias\PMMA MCF-RJ\0_Processo Seletivo\1_TdR\PMMA-RJ - TdR_anexo 1_Criterios de avaliacao_final-v3.docx</t>
  </si>
  <si>
    <t>atividade 12 produtos e valores.xlsx</t>
  </si>
  <si>
    <t>R:\DECO\PROJETO MATA ATLÂNTICA\Cooperação financeira\4. Consultorias\Estratégia de Financiamento da Restauração\Processo Seletivo\1_TdR\Contrato 006_2019-TDR anexo.pdf</t>
  </si>
  <si>
    <t>R:\DECO\PROJETO MATA ATLÂNTICA\Cooperação financeira\4. Consultorias\Estratégia de Financiamento da Restauração\Processo Seletivo\1_TdR\Arquivo\Memória de Cálculo - Estratégia de Financiamento.xlsx</t>
  </si>
  <si>
    <t>R:\DECO\PROJETO MATA ATLÂNTICA\Cooperação financeira\4. Consultorias\Estratégia de Financiamento da Restauração\Processo Seletivo\1_TdR\Estrat_Finac_Restaura_Crit_Avaliação_PTF_Revisado 30-07-18.pdf</t>
  </si>
  <si>
    <t>atividade 13 produtos e valores.xlsx</t>
  </si>
  <si>
    <t>R:\DECO\PROJETO MATA ATLÂNTICA\Cooperação financeira\4. Consultorias\Análise Econômica Restauração - MAPES\Processo Seletivo\1_TdR\TdR - Análise Econômica da Cadeia da Restauração-Final_MAPES.pdf</t>
  </si>
  <si>
    <t>R:\DECO\PROJETO MATA ATLÂNTICA\Cooperação financeira\4. Consultorias\Análise Econômica Restauração - MAPES\Processo Seletivo\1_TdR\Memória de Cálculo - Análise Econômica Cadeia da Restauração.xlsx</t>
  </si>
  <si>
    <t>R:\DECO\PROJETO MATA ATLÂNTICA\Cooperação financeira\4. Consultorias\Análise Econômica Restauração - MAPES\Processo Seletivo\1_TdR\Cadeia da Restauração_MAPES_Crit_Avaliação_PTF_Revisado 25-07-18.docx</t>
  </si>
  <si>
    <t>atividade 14 produtos e valores.xlsx</t>
  </si>
  <si>
    <t>atividade 15 produtos e valores.xlsx</t>
  </si>
  <si>
    <t>R:\DECO\PROJETO MATA ATLÂNTICA\Cooperação financeira\4. Consultorias\Análise Econômica Restauração - Lagamar\Processo Seletivo\1_TdR\TdR 2017.0808.00037-0_Análise Econômica Cadeia da Restauração Lagamar.pdf</t>
  </si>
  <si>
    <t>R:\DECO\PROJETO MATA ATLÂNTICA\Cooperação financeira\4. Consultorias\Análise Econômica Restauração - Lagamar\Processo Seletivo\1_TdR\Memória de Cálculo - Análise Econômica Cadeia da Restauração.xlsx</t>
  </si>
  <si>
    <t>R:\DECO\PROJETO MATA ATLÂNTICA\Cooperação financeira\4. Consultorias\Análise Econômica Restauração - Lagamar\Processo Seletivo\1_TdR\Critérios de Avaliação - Análise da Cadeia Econômica da Restauração.docx</t>
  </si>
  <si>
    <t>R:\DECO\PROJETO MATA ATLÂNTICA\Cooperação financeira\4. Consultorias\Análise Econômica Restauração - MCF\Processo Seletivo\1_TdR\TdR 2017.0808.00036-1_ Análise Econômica  Cadeia da Restauração MCF.pdf</t>
  </si>
  <si>
    <t>R:\DECO\PROJETO MATA ATLÂNTICA\Cooperação financeira\4. Consultorias\Análise Econômica Restauração - MCF\Processo Seletivo\1_TdR\Memória de Cálculo - Análise Econômica Cadeia da Restauração.xlsx</t>
  </si>
  <si>
    <t>R:\DECO\PROJETO MATA ATLÂNTICA\Cooperação financeira\4. Consultorias\Análise Econômica Restauração - MCF\Processo Seletivo\1_TdR\Critérios de Avaliação - Análise da Cadeia Econômica da Restauração.docx</t>
  </si>
  <si>
    <t>atividade 44 produtos e valores.xlsx</t>
  </si>
  <si>
    <t>R:\DECO\PROJETO MATA ATLÂNTICA\Cooperação financeira\4. Consultorias\Rede de Sementes\Processo Seletivo\1_TdR\P17_Anexo_A_Minuta_TdR_Rev Ilana240719_Mussi290719_CarolB050819_Funbio_CarolB070818_AJ160818.docx</t>
  </si>
  <si>
    <t>R:\DECO\PROJETO MATA ATLÂNTICA\Cooperação financeira\4. Consultorias\Rede de Sementes\Processo Seletivo\1_TdR\P17_Anexo_B_MemoriaCalculo_CarolB070819_AJ140818.xlsx</t>
  </si>
  <si>
    <t>R:\DECO\PROJETO MATA ATLÂNTICA\Cooperação financeira\4. Consultorias\Rede de Sementes\Processo Seletivo\1_TdR\P17_Anexo_C_Crit_Aval_Comentarios_SIMA-ISA_Ilana_Mussi290719_CarolB05082019_Funbio_CarolB070819_limpo.docx</t>
  </si>
  <si>
    <t>..\..\..\4. Consultorias\PMUCs MAPES REVIS Rio dos Frades e APA Caraiva Trancoso\Processo Seletivo\1_TdR\TdR_APACV_RVSRF_MemoriaCalculo_Final.xlsx</t>
  </si>
  <si>
    <t>..\..\..\4. Consultorias\PMUCs MAPES REVIS Rio dos Frades e APA Caraiva Trancoso\Processo Seletivo\1_TdR\TdR_APACV_RVSRF_Final.zip</t>
  </si>
  <si>
    <t>..\..\..\4. Consultorias\PMUCs MAPES REVIS Rio dos Frades e APA Caraiva Trancoso\Processo Seletivo\1_TdR\TdR_APACV_RVSRF_Crit_Aval_Equipe_Final.pdf</t>
  </si>
  <si>
    <t>..\..\..\4. Consultorias\PMUCs MCF APA Surui e Guapiaçu\Processo Seletivo\1_TdR\TdR - Planos de Manejo APAs Suruí e Guapi-Guapiaçu - MCF.zip</t>
  </si>
  <si>
    <t>..\..\..\4. Consultorias\PMUCs MCF APA Surui e Guapiaçu\Processo Seletivo\1_TdR\MemoriaCalculo_Planos de Manejo_APAs_MCF.xlsx</t>
  </si>
  <si>
    <t>..\..\..\4. Consultorias\PMUCs MCF APA Surui e Guapiaçu\Processo Seletivo\1_TdR\Crit_Aval_Planos de Manejo_APAs_MCF.docx</t>
  </si>
  <si>
    <t>..\..\..\4. Consultorias\PMUCs RDS e RESEX - Lagamar SP\Processo Seletivo\1_TdR\TdR_Plano.de.Manejo_RDS.RESEX_LagSPv2.zip</t>
  </si>
  <si>
    <t>..\..\..\4. Consultorias\PMUCs RDS e RESEX - Lagamar SP\Processo Seletivo\1_TdR\TdR_Plano.de.Manejo_RDS.RESEX_LagSP_MemoriaCalculo.xlsx</t>
  </si>
  <si>
    <t>..\..\..\4. Consultorias\PMUCs RDS e RESEX - Lagamar SP\Processo Seletivo\1_TdR\TdR_Plano.de.Manejo_RDS.RESEX_LagSP_Crit_Aval_Proposta_Técnica.docx</t>
  </si>
  <si>
    <t>..\..\..\4. Consultorias\PMUCs PE do Paraná\Processo Seletivo\1-TdR\publicação TDR site Funbio.pdf</t>
  </si>
  <si>
    <t>..\..\..\4. Consultorias\PMUCs PE do Paraná\Processo Seletivo\1-TdR\P21_Anex_B_MemoriaCalculo_RevisadoGITEC_2019.10.07.xlsx</t>
  </si>
  <si>
    <t>..\..\..\4. Consultorias\PMUCs PE do Paraná\Processo Seletivo\1-TdR\P21_Anex_C_Crit_Aval_Equipe_RevisadoGITEC.docx</t>
  </si>
  <si>
    <t>..\..\..\5. Bens, Serviços e Atividades\Capacitações SAMGe</t>
  </si>
  <si>
    <t>..\..\..\4. Consultorias\PMUCs Planos de Utilização - RDS e RESEX -Agrofloresta\1_TdR\TdR RDS.RESEX_Agrofloresta_Final.doc</t>
  </si>
  <si>
    <t>..\..\..\4. Consultorias\PMUCs Planos de Utilização - RDS e RESEX -Agrofloresta\1_TdR\Memória de Cálculo-RDS.RESEX_Final.xlsx</t>
  </si>
  <si>
    <t>..\..\..\4. Consultorias\PMUCs Planos de Utilização - RDS e RESEX -Agrofloresta\1_TdR\Crit_Avaliação_Propostas_Técnicas_Final.docx</t>
  </si>
  <si>
    <t>..\..\..\5. Bens, Serviços e Atividades\Placas de Sinalização - RDS e RESEX em Cananéia\Check List Placas de Sinalização_RDS.RESEX.xlsx</t>
  </si>
  <si>
    <t>..\..\..\5. Bens, Serviços e Atividades\Placas de Sinalização - RDS e RESEX em Cananéia\Lista de empresas Carta Convite.docx</t>
  </si>
  <si>
    <t>..\..\..\5. Bens, Serviços e Atividades\Placas de Sinalização - RDS e RESEX em Cananéia\TdR RDS.RESEX_Placas de sinalização.doc</t>
  </si>
  <si>
    <t>..\..\..\5. Bens, Serviços e Atividades\APA CIP\Aquisições de bens e equipamentos</t>
  </si>
  <si>
    <t>..\..\..\4. Consultorias\PMUCs Lagamar APA CIP_AbE_Musgos\TdR_Manejo_Florestal_Musgos_APACIP_AD_FUNBIO_2019.26.09_ME.doc</t>
  </si>
  <si>
    <t>..\..\..\4. Consultorias\PMUCs Lagamar APA CIP_AbE_Musgos\MC_Manejo_Florestal_Musgos_Restinga_APACIP_08.08_Rev FUNBIO_APACIP.xlsx</t>
  </si>
  <si>
    <t>..\..\..\4. Consultorias\PMUCs Lagamar APA CIP_AbE_Musgos\Crit_Avaliação_Propostas_APACIP_Musgos da Restinga_Rev FUNBIO+AD_APACIP.docx</t>
  </si>
  <si>
    <t>..\..\..\4. Consultorias\Turismo de base comunitária APAS MCF\1.TdR\P18_Anex_A_TdR_TBC_MCF.docx</t>
  </si>
  <si>
    <t>..\..\..\4. Consultorias\Turismo de base comunitária APAS MCF\1.TdR\P18_Anex_B_MemoriaCalculo_TBC_MCF.xlsx</t>
  </si>
  <si>
    <t>..\..\..\4. Consultorias\Turismo de base comunitária APAS MCF\1.TdR\P18_Anex_C_Crit_Aval_Equipe_TBC_MCF.docx</t>
  </si>
  <si>
    <t>..\..\..\5. Bens, Serviços e Atividades\APA CIP\Obra de reforma e saneamento\TDR CONSULT PF REFORMAS APACIP_final 12_11_2019.docx</t>
  </si>
  <si>
    <t>Contratação de entidade privada para apoiar a inscrição de pequenas propriedades no CAR - MAPES/BA</t>
  </si>
  <si>
    <t>atividade 16 produtos e valores.xlsx</t>
  </si>
  <si>
    <t>atividade 17 produtos e valores.xlsx</t>
  </si>
  <si>
    <t>atividade 18 produtos e valores.xlsx</t>
  </si>
  <si>
    <t>atividade 19 produtos e valores.xlsx</t>
  </si>
  <si>
    <t>atividade 22 produtos e valores.xlsx</t>
  </si>
  <si>
    <t>atividade 32 produtos e valores.xlsx</t>
  </si>
  <si>
    <t>Contratação de entidade privada para inscrição de povos e comunidades tradicionais (PCTs) no CAR - MAPES/BA</t>
  </si>
  <si>
    <t>Contratação de entidade privada para inscrição de pequenas propriedades no CAR e promoção da conectividade ecológica no entorno do MAPES/BA</t>
  </si>
  <si>
    <t>Contratação de entidade privada para apoio à elaboração de PMMAs em sete municípios no Lagamar/PR</t>
  </si>
  <si>
    <t>Contratação de entidade privada para apoio à elaboração de PMMAs em municípios no Lagamar/SP</t>
  </si>
  <si>
    <t>Contratação de entidade privada para apoio à elaboração de PMMAs em 10 municípios do MCF/RJ</t>
  </si>
  <si>
    <t>Contratação de entidade privada para elaborar estratégia de aumento da disponibilidade de financiamento para recuperação da vegetação nativa em larga escala</t>
  </si>
  <si>
    <t>Contratação de entidade privada para realizar análise econômica da cadeia produtiva da recuperação da vegetação nativa nas região do MAPES</t>
  </si>
  <si>
    <t>Contratação de entidade privada para realizar análise econômica da cadeia produtiva da recuperação da vegetação nativa nas região do MCF</t>
  </si>
  <si>
    <t>Contratação de entidade privada para realizar análise econômica da cadeia produtiva da recuperação da vegetação nativa nas região do Lagamar SP e PR</t>
  </si>
  <si>
    <t>Contratação de entidade privada para a revisão dos Planos de Manejo da REVIS Rio dos Frades e da APA de Caraíva-Trancoso - MAPES/BA</t>
  </si>
  <si>
    <t>Contratação de entidade privada para a elaboração dos Planos de Manejo das APA Suruí e APA Guapi-Guapiaçu - MCF/RJ</t>
  </si>
  <si>
    <t>Contratação de entidade privada para a elaboração dos Planos de Manejo do PE Pico Paraná, PE Pico do Marumbi e PE Pau Oco  - Lagamar/PR</t>
  </si>
  <si>
    <t>Contratação de entidade privada para apoiar a implementação de medidas AbE por meio da recuperação da vegetação de áreas piloto em propriedades rurais de Porto Seguro, prioritariamente localizadas dentro do corredor ecológico entre RPPN Estação Veracel e PARNA Pau Brasil.</t>
  </si>
  <si>
    <t>Contratação de entidade privada para analisar/retificar as inscrições do CAR - MCF/RJ</t>
  </si>
  <si>
    <t>Contratação de entidade privada para prover os insumos cartográficos necessários à adoção do módulo dinamizado de análise do CAR e do módulo de retificação automatizada do CAR no LAGAMAR/PR</t>
  </si>
  <si>
    <t>Contratação de entidade privada para ampliar a divulgação da central do proprietário do CAR em apoio à retificação das inscrições do CAR no  LAGAMAR/PR</t>
  </si>
  <si>
    <t>Contratação de entidade privada para elaboração dos Planos de Manejo da RDS Itapanhapima, RESEX da Ilha do Tumba e RESEX Taquari - Lagamar/SP</t>
  </si>
  <si>
    <t>Contratação de entidade privada para implantar 2 módulos (1 ha) de cultivo em sistema agroflorestal na RESEX Ilha do Tumba e quintais agroflorestais nas residências da RDS Itapanhapima, incluindo a capacitação de 30 usuários em sistemas produtivos sustentáveis, em apoio à implementação dos Planos de Utilização da RDS Itapanhapima, RESEX da Ilha do Tumba e RESEX Taquari - Lagamar/SP</t>
  </si>
  <si>
    <t>Contratação de entidade privada para implantar sinalização das UCs, sendo 9 placas contendo localização de divisas e  informações sobre a proibição de atividades por pessoas que não sejam beneficiários, em apoio à implementação dos Planos de Utilização da RDS Itapanhapima, RESEX da Ilha do Tumba e RESEX Taquari - Lagamar/SP</t>
  </si>
  <si>
    <t>Contratação de entidade privada para implantar sistema de comunicação via rádio na RDS Itapanhapima, em apoio à fiscalização e ao monitoramento da UC</t>
  </si>
  <si>
    <t>Contratação de entidade privada para adequar o saneamento rural na RDS Itapanhapima e RESEX Taquari , em apoio à implementação dos Planos de Utilização dessas Ucs</t>
  </si>
  <si>
    <t>Aquisição de bens para estruturação da sede administrativa para ações de AbE, elaboração e implantação dos Planos de Manejo e fiscalização e monitoramento da RDS Itapanhapima, RESEX da Ilha do Tumba e RESEX Taquari - Lagamar/SP</t>
  </si>
  <si>
    <t>Aquisição de Drones para vigilância e inspeções no território das RDS Itapanhapima, RESEX da Ilha do Tumba e RESEX Taquari - Lagamar/SP</t>
  </si>
  <si>
    <t>Contratação de entidade privada para construir deck/trapiche em madeira plástica e de passarela sobre o manguezal de 600 metros de comprimento em madeira tratada para acesso à RDS Itapanhapima, como forma de AbE, em apoio à implementação do Plano de Utilização dessa UC</t>
  </si>
  <si>
    <t>Contratação de entidade privada para reformar os alojamentos da APA CIP, em apoio à implementação do seu Plano de Manejo</t>
  </si>
  <si>
    <t>Contratação de pessoa física para elaborar o Projeto Executivo e Memorial descritivo da obra de reforma dos alojamentos da APA CIP, em apoio à implementação do seu Plano de Manejo</t>
  </si>
  <si>
    <t>Contratação de entidade privada para realizar o manejo sustentável de musgos nativos na APA CIP, em apoio à implementação de medidas AbE e do seu Plano de Manejo nessa APA.</t>
  </si>
  <si>
    <t>Contratação de entidade privada para elaborar plano de negócio para gestão de atrativos com foco no turismo de base comunitária nas Ucs do MCF, em apoio à implementação dos Planos de Manejo dessas Ucs</t>
  </si>
  <si>
    <r>
      <t xml:space="preserve">Contratação de entidade privada para implantação de </t>
    </r>
    <r>
      <rPr>
        <sz val="11"/>
        <color theme="1"/>
        <rFont val="Calibri"/>
        <family val="2"/>
        <scheme val="minor"/>
      </rPr>
      <t>plano de manejo das UCs do MCF</t>
    </r>
  </si>
  <si>
    <t>Contratação de pessoa física para elaborar os projetos executivos para a implantação de infraestruturas físicas (postos de monitoramento, implantação de trilhas, sedes administrativas e etc) de Ucs estratégicas no MCF, em apoio à implementação dos seus Planos de Manejo</t>
  </si>
  <si>
    <t>Aquisição de bens para apoio à implementação dos Planos de Manejo das Ucs do MAPES</t>
  </si>
  <si>
    <t>Aquisição de bens para apoio à implementação dos Planos de Manejo das Ucs do Lagamar-PR</t>
  </si>
  <si>
    <t>Contratação de entidade privada para realização de evento de articulação para finalização do Plano de Fiscalização Integrada do MCF</t>
  </si>
  <si>
    <t>Contratação de entidade privada para criação de plano de comunicação e identidade visual, em apoio à implementação do Plano de Fiscalização Integrada do MCF</t>
  </si>
  <si>
    <t>Aquisição de bens para apoio a ações de fiscalização integrada - MAPES</t>
  </si>
  <si>
    <t>Contratação de entidade privada para implementação de um núcleo de referência no MCF/RJ</t>
  </si>
  <si>
    <t>Contratação de entidade privada para implementação de um núcleo de referência no Lagamar</t>
  </si>
  <si>
    <t>Contratação de entidade privada para implementação de um núcleo de referência no MAPES</t>
  </si>
  <si>
    <t>Contratação de entidade privada para reestruturar as Redes de Sementes da Mata Atlântica, compreendendo: i) estudo diagnóstico sobre o estado das Redes de Sementes da Mata Atlântica, e identificação dos principais gargalos sentidos pelos atores das redes; ii) identificação do potencial de produção de sementes e ações necessárias para o fomento das Redes; iii) Execução de atividades para a criação dos primeiros núcleos da Rede de Sementes</t>
  </si>
  <si>
    <t>Contratação de entidade privada para aperfeiçoamento da plataforma existente (Ambiental Consulting e ANAMMA) e ampliação da oferta de capacitação on-line em PMMAs para os municípios de atuação do projeto.</t>
  </si>
  <si>
    <t>Aquisição de diárias e passagens para parceiros participarem de oficinas e reuniões previstas para as atividades: 2.1.1 e 4.1.1 (Evento de encerramento do projeto). Vide detalhamento dos custos na planilha anexa.</t>
  </si>
  <si>
    <t>produtos e valores</t>
  </si>
  <si>
    <t>Contratação de entidade privada para apoio à elaboração de Planos Municipais da Mata Atlântica em 7 municípios na região do Lagamar do Paraná</t>
  </si>
  <si>
    <t>Contratação de entidade privada para apoio à elaboração de Planos Municipais da Mata Atlântica em 10 municípios do Mosaico Central Fluminense (MCF-RJ)</t>
  </si>
  <si>
    <t>Contratação de entidade privada para realizar análise econômica da cadeia produtiva da recuperação da vegetação nativa nas região do Mosaico de Unidades de Conservação do Extremo Sul da Bahia (MAPES-BA)</t>
  </si>
  <si>
    <t>contratada</t>
  </si>
  <si>
    <t>Entidade/empresa  contratada</t>
  </si>
  <si>
    <t>Produtos da contratação</t>
  </si>
  <si>
    <t>Valor de cada produto (R$)</t>
  </si>
  <si>
    <t>Prazo final do contrato</t>
  </si>
  <si>
    <t>Total já pago (produtos finalizados)</t>
  </si>
  <si>
    <t>Status de cada produto (finalizado/em andamento/não iniciado)</t>
  </si>
  <si>
    <t>Total à pagar (produtos em andamento e não iniciados)</t>
  </si>
  <si>
    <t>Finalizado</t>
  </si>
  <si>
    <t>Em andamento</t>
  </si>
  <si>
    <t>Não iniciado</t>
  </si>
  <si>
    <t>Econamfi Consultorias Ltda. (Contrato nº 85/2018)</t>
  </si>
  <si>
    <t>Meyer Engenharia e Consultoria Ambiental Ltda-ME (Contrato nº 42/2019)</t>
  </si>
  <si>
    <t>Agroícone Ltda. (Contrato nº 06/2019)</t>
  </si>
  <si>
    <t>Masterplan Consultoria de Projetos e Execução Ltda. (Contrato nº 02/2019)</t>
  </si>
  <si>
    <t>01/05/2020 (em negociação de Termo Aditivo para 30/10/2020)</t>
  </si>
  <si>
    <t>Prazo de Entrega de cada Produto</t>
  </si>
  <si>
    <t>Sobre a Empresa contratada</t>
  </si>
  <si>
    <t>Contratação de entidade privada para apoio a SIMA/SP para a elaboração dos Planos de Manejo da Reserva de Desenvolvimento Sustentável (RDS) Itapanhapima, Reserva Extrativista (RESEX) da Ilha do Tumba e Reserva Extrativista (RESEX) Taquari - Lagamar/SP</t>
  </si>
  <si>
    <t>Saberes Populares Ltda</t>
  </si>
  <si>
    <t>Seleção Natural</t>
  </si>
  <si>
    <t>Em cotação</t>
  </si>
  <si>
    <t>Em entrega</t>
  </si>
  <si>
    <t>MAGAZINE LUIZA S/A</t>
  </si>
  <si>
    <t>Dronevisual Producoes Cinematograficas Eireli - ME</t>
  </si>
  <si>
    <t>Advanced Tecnologia</t>
  </si>
  <si>
    <t>Geologia Comércio e Serviços LTDA</t>
  </si>
  <si>
    <t>N1 Tecnologia e Comercio Ltda - ME</t>
  </si>
  <si>
    <t>TRACAO DIGITAL SOLUCOES EM TECNOLOGIA LTDA</t>
  </si>
  <si>
    <t>Garra Indústria e Comércio de Reboques Ltda - ME</t>
  </si>
  <si>
    <t>Casa do Lenhador Maquinas e Equipamentos Agrícolas Ltda - ME</t>
  </si>
  <si>
    <t>SIMSEN &amp; BOROSKE LTDA</t>
  </si>
  <si>
    <t>Magazine Luiza S/A</t>
  </si>
  <si>
    <t>TRM MOVEIS E SISTEMAS PARA ESCRITORIO LTDA</t>
  </si>
  <si>
    <t>Fast Eletronic Com. de Eletro-Eletrônicos e Acess. Ltda.-EPP</t>
  </si>
  <si>
    <t>Eduardo Pissango da Silva</t>
  </si>
  <si>
    <t>Log Materiais e Ferramentas para captura de animais</t>
  </si>
  <si>
    <t>Aquisição de Acessórios Eletrônicos (bolsa para câmera fotográfica)</t>
  </si>
  <si>
    <t>Aquisição de Tripé</t>
  </si>
  <si>
    <t>Aquisição de Colchão</t>
  </si>
  <si>
    <t>Aquisição de Câmera fotográfica digital</t>
  </si>
  <si>
    <t>Aquisição de Desktop e Notebook</t>
  </si>
  <si>
    <t>Aquisição de Desktop e Notebook geoprocessamento</t>
  </si>
  <si>
    <t>Aquisição de Drone</t>
  </si>
  <si>
    <t>Aquisição de Estante</t>
  </si>
  <si>
    <t>Aquisição de Fogão</t>
  </si>
  <si>
    <t>Aquisição de Geladeira</t>
  </si>
  <si>
    <t>Aquisição de GPS</t>
  </si>
  <si>
    <t>Aquisição de Lavadora de alta pressão</t>
  </si>
  <si>
    <t>Aquisição de Microondas</t>
  </si>
  <si>
    <t>Aquisição de Motores para embarcação</t>
  </si>
  <si>
    <t>Aquisição de Máquina de lavar roupa</t>
  </si>
  <si>
    <t>Aquisição de Roçadeira</t>
  </si>
  <si>
    <t>Aquisição de Carreta rodoviária para embarcação</t>
  </si>
  <si>
    <t>Aquisição de Ventilador</t>
  </si>
  <si>
    <t>Aquisição de Abafador</t>
  </si>
  <si>
    <t xml:space="preserve">Aquisição de Câmera fotográfica digital </t>
  </si>
  <si>
    <t>Aquisição de Caixa Térmica</t>
  </si>
  <si>
    <t xml:space="preserve">Aquisição de Capa de chuva </t>
  </si>
  <si>
    <t>Aquisição de HD Externo</t>
  </si>
  <si>
    <t>Aquisição de Pacote Office</t>
  </si>
  <si>
    <t>Aquisição de Passador de slides</t>
  </si>
  <si>
    <t>Aquisição de Projetor</t>
  </si>
  <si>
    <t>Aquisição de Régua/Trena digital</t>
  </si>
  <si>
    <t>Aquisição de Saco estanque</t>
  </si>
  <si>
    <t>Aquisição de Tablet</t>
  </si>
  <si>
    <t xml:space="preserve">
30/04/2020</t>
  </si>
  <si>
    <t xml:space="preserve">
07/05/2020</t>
  </si>
  <si>
    <t>não iniciado</t>
  </si>
  <si>
    <t>Entregue</t>
  </si>
  <si>
    <t>Mosaico</t>
  </si>
  <si>
    <t>Lagamar</t>
  </si>
  <si>
    <t>MCF</t>
  </si>
  <si>
    <t>Descrição</t>
  </si>
  <si>
    <t>Apoio a implementação do Plano de Manejo da Área de Proteção Ambiental Cananéia - Iguapé - Peruíbe (APA CIP) - Aquisições de equipamentos para viabilizar o funcionamento da APA</t>
  </si>
  <si>
    <t>Aquisição de bens para estruturação da sede administrativa para ações de AbE, elaboração e implantação dos Planos de Manejo e fiscalização e monitoramento, das RESEX da Ilha do Tumba e RESEX Taquari - Lagamar/SP</t>
  </si>
  <si>
    <t>Aquisição de celular para uso de drone</t>
  </si>
  <si>
    <t>Empresa de Palmas-TO, desenvolve projetos desde 2013. Possui cinco anos de exepriência em projetos de inscrição de propriedades ruais no CAR nos estados da BA e TO.</t>
  </si>
  <si>
    <t>Empresa de Ilhéus-BA, especializada em desenvolvimento de projetos e pesquisas socioambientais. Experiência desde 2003 nos estados da BA, ES, RJ e MG.</t>
  </si>
  <si>
    <t>Empresa de São Paulo-SP, com experiência desde 2003 em modelagem econômica territorial e implementação de políticas públicas.</t>
  </si>
  <si>
    <t>Justificativas sobre o andamento/atrasos dos contratos</t>
  </si>
  <si>
    <t>Consequências relacionadas ao não cumprimento do contrato</t>
  </si>
  <si>
    <t>Caso o contrato seja interrompido, será feita uma análise dos serviços prestados até a data de rescisão do contrato, com a possibilidade de pagamento parcial dos produtos em andamento. Os produtos não iniciados não serão pagos.</t>
  </si>
  <si>
    <t>Finalizado. Cadastrados os imóveis dos municípios de Porto Seguro, Santa Cruz Cabrália e Prado.</t>
  </si>
  <si>
    <t>Em andamento. Castramento no município de Canavieiras sendo realizado.</t>
  </si>
  <si>
    <t>Contrato finalizado em 28/02/2020. Estava aguardando autorização para pagamento dos últimos Produtos (4 e 5). Após Parecer da CONJUR/MMA, o DECO autorizou o pagamento a empresa contratada.
Resultados serviram de insumos para a estratégia de financiamento da restauração que está em elaboração.</t>
  </si>
  <si>
    <t>Não se aplica</t>
  </si>
  <si>
    <t>Compilação dos resultados das três consultorias regionais em um formato padrão ocasionou atrasos na entrega dos produtos. Possibilidade de realização de Termo Aditivo de Prazo ao contrato.</t>
  </si>
  <si>
    <t xml:space="preserve">Caso o contrato seja interrompido, será feita uma análise dos serviços prestados até a data de rescisão do contrato, com a possibilidade de pagamento parcial dos produtos em andamento. </t>
  </si>
  <si>
    <t>Em andamento. Resultados parciais para o MAPES apresentados em reunião virtual realizada no dia 07/04. Resultados finais previstos para 30/04.</t>
  </si>
  <si>
    <t>Em andamento. Reunião realizada com a GIZ para estruturação de reuniões de disseminação dos resultados para atores locais nas três regiões estudadas, previstas para setembro 2020.</t>
  </si>
  <si>
    <t>Em andamento. Reunião realizada para definir o formato da publicação (policy brief) a ser publicado no evento da Soc. Bras. De Restauração Ecológica - SOBRE 2020.</t>
  </si>
  <si>
    <t>Com o enfoque tanto no fortalecimento das cadeias produtivas locais da restauração (viveiristas produtores de mudas e sementes nativas) como no financiamento para a implantação de projetos e ações de recuperação da vegetação nativa em campo, esta atividade possibilitará  o aumento da disponibilidade de recursos financeiros para recuperação da vegetação nativa em larga escala nas regiões de atuação do projeto, por meio de estratégias de financiamento individualizadas para cada região.
(Consolidação das 3 contratações realizadas individualmente para cada mosaico)</t>
  </si>
  <si>
    <t>Produto 18 – Apresentações dos PMMA pelos GT para aprovação nos Conselhos Municipais de Meio Ambiente</t>
  </si>
  <si>
    <t>Produto 19 – Estruturação da governança da implementação dos PMMA de cada município</t>
  </si>
  <si>
    <t>Consórcio Eco Marumbi a saber: Ecossistema Consultoria Ambiental Ltda (empresa líder); Amapaz Projetos Sustentáveis Ltda; OCA - Ombrófila Consultoria Ambiental Ltda; E-Consulting Consultoria Ambiental &amp; Tecnologia da Informação Ltda.</t>
  </si>
  <si>
    <t>A Ecossistema Consultoria Ambiental Ltda. (empresa líder do consórcio) é de Curitiba-PR, com experiência em assessoria e consultoria ambiental desde 1987. Desenvolveu mais de 500 estudos e projetos ambientais, em diversos biomas brasileiros, com ênfase na Mata Atlântica.</t>
  </si>
  <si>
    <t>16/06/2020 (em negociação de Termo Aditivo até 30/10/2020)</t>
  </si>
  <si>
    <t>Empresa do Rio de Janeiro-RJ, com experiência desde 2001 em projetos e estudos ambientais para diversos segmentos do mercado.</t>
  </si>
  <si>
    <t>Aquisição de bens para a estruturação de UCs do Mosaico Central Fluminense (RJ)</t>
  </si>
  <si>
    <t>Contratação de entidade privada para a elaboração dos Planos de Manejo das Áreas de Proteção Ambiental do Suruí e de Guapi-Guapiaçu - MCF/RJ</t>
  </si>
  <si>
    <t>Sucessional Agroecologia e Solucoes Ambientais Ltda.</t>
  </si>
  <si>
    <t>TOTAL:</t>
  </si>
  <si>
    <t>Valor Total (R$)</t>
  </si>
  <si>
    <t>Saberes Populares, empresa do RJ, possui 9 anos de experiência em processos relacionados ao planejamento sustentável, com experiência em processos relacionados à criação, pesquisas, implementação e gestão de unidades de conservação.</t>
  </si>
  <si>
    <t>Processo de contratação da empresa inciado antes de 04/12/2019. Empresa contratada em 2020, após o término de vigência do ACT entre MMA e Funbio (04/12/2019). Estamos aguardadno a assinatura do novo ACT com o Funbio para dar continuidade as atividades previstas. 
A pandemia do COVID-19 causará atrasos no cronograma proposto. Possibilidade de negociação de Termo Aditivo de prazo.</t>
  </si>
  <si>
    <t>Mosaico de Unidades de Conservação do Extremo Sul da Bahia (MAPES-BA)</t>
  </si>
  <si>
    <t>Mosaico de UCs do Lagamar (Litoral Sul de SP e Litoral do PR)</t>
  </si>
  <si>
    <t>Mosaico Central Fluminense (MCF)</t>
  </si>
  <si>
    <t>Mosaico de UC do Lagamar</t>
  </si>
  <si>
    <t>Mosaico de UCs do Lagamar</t>
  </si>
  <si>
    <t>Contratação de entidade privada para apoiar o Cadastro Ambiental Rural - CAR com a inscrição de pequenas propriedades no Mosaico de Unidades de Conservação do Extremo Sul da Bahia (MAPES-BA)</t>
  </si>
  <si>
    <t>Contratação de entidade privada para desenvolvimento de alternativas de geração de renda através da implantação módulos de cultivo em sistema agroflorestal na RESEX Ilha do Tumba e quintais agroflorestais nas residências da RDS Itapanhapima, incluindo a treinamento de usuários em sistemas produtivos sustentáveis, em apoio à implementação dos Planos de Utilização da RDS Itapanhapima, RESEX da Ilha do Tumba e RESEX Taquari - Lagamar/SP</t>
  </si>
  <si>
    <t>A Seleção Natural é uma empresa de Piracicaba-SP de consultoria na área de meio ambiente desde 2012.  Possui experiência no desenvolvimento de inventários e monitoramento de fauna e flora; Planos de Manejo;  licenciamento ambiental;  Modelagem espacial ecológica; Planos de Certificação ambiental;  Restauração florestal.</t>
  </si>
  <si>
    <t>Sucessional é uma empresa de Americana-SP de consultoria com experiência em planejamento, implementação e assistência técnica de sistemas agroflorestais</t>
  </si>
  <si>
    <t>As UCs foram indicadas pela SEAS-RJ e selecionadas pelo Comitê Gestor do Projeto Mata Atlântica - APA Municipal Guapi Guapiaçu (Guapimirim) e a APA Municipal Suruí (Magé) - necessitam de apoio para a elaboração e implementação dos seus respectivos Planos de Manejo. Dessa forma, o projeto se dispôs a contratar consultoria específica para a elaboração desses planos de forma regionalizada e com a inclusão de avaliações dos efeitos da Mudança do Clima sobre os ecossistemas e comunidades humanas afetadas pelas Unidades bem como medidas de mitigação e Adaptação Baseada em Ecossistemas (AbE).</t>
  </si>
  <si>
    <t>As áreas das UCs selecionadas possuem áreas de restinga e manguezais que pertencem ao Complexo Estuarino Lagunar de Iguape-Cananeia-Paranaguá, um dos mais importantes berçários marinhos do mundo. Elas têm como finalidade assegurar as condições e os meios necessários para a reprodução e a melhoria da qualidade de vida das populações tradicionais, bem como valorizar, conservar e aperfeiçoar o conhecimento e as técnicas de manejo dos recursos naturais em compatibilização com a conservação da natureza.
As áreas dessas UCs possuem cerca de 130 famílias de comunidades tradicionais caiçaras que utilizam dos recursos naturais da área florestada bem como usufruem da pesca artesanal. A elaboração destes planos de manejo tem como finalidade assegurar as condições e os meios necessários para a reprodução e a melhoria da qualidade de vida das populações tradicionais, bem como valorizar, conservar e aperfeiçoar o conhecimento e as técnicas de manejo dos recursos naturais em compatibilização com a conservação das áreas protegidas.</t>
  </si>
  <si>
    <r>
      <rPr>
        <b/>
        <sz val="11"/>
        <color theme="1"/>
        <rFont val="Calibri"/>
        <family val="2"/>
        <scheme val="minor"/>
      </rPr>
      <t>Produto 5 - Relatório final</t>
    </r>
    <r>
      <rPr>
        <sz val="11"/>
        <color theme="1"/>
        <rFont val="Calibri"/>
        <family val="2"/>
        <scheme val="minor"/>
      </rPr>
      <t xml:space="preserve"> incluindo todos os resultados anteriores revisados, um capítulo introdutório e um capítulo de conclusão em formato e linguagem compatível para publicação.</t>
    </r>
  </si>
  <si>
    <r>
      <rPr>
        <b/>
        <sz val="11"/>
        <color theme="1"/>
        <rFont val="Calibri"/>
        <family val="2"/>
        <scheme val="minor"/>
      </rPr>
      <t>Produto 4</t>
    </r>
    <r>
      <rPr>
        <sz val="11"/>
        <color theme="1"/>
        <rFont val="Calibri"/>
        <family val="2"/>
        <scheme val="minor"/>
      </rPr>
      <t xml:space="preserve"> - </t>
    </r>
    <r>
      <rPr>
        <b/>
        <sz val="11"/>
        <color theme="1"/>
        <rFont val="Calibri"/>
        <family val="2"/>
        <scheme val="minor"/>
      </rPr>
      <t>Apresentação de estratégias de financiamento individualizadas</t>
    </r>
    <r>
      <rPr>
        <sz val="11"/>
        <color theme="1"/>
        <rFont val="Calibri"/>
        <family val="2"/>
        <scheme val="minor"/>
      </rPr>
      <t xml:space="preserve"> que casem necessidades de atores específicos, metas regionais e alternativas de financiamento viáveis em cada região.</t>
    </r>
  </si>
  <si>
    <t>Produto 16 – Realização da oficina intermunicipal de integração dos PMMA considerando análise de paisagem do Mosaico Central Fluminense e do conjunto dos PMMA elaborados, visando a regionalização do planejamento, contendo descrição das atividades, conteúdo abordado, avaliação do processo, lista de presença e fotos</t>
  </si>
  <si>
    <r>
      <rPr>
        <b/>
        <sz val="11"/>
        <color theme="1"/>
        <rFont val="Calibri"/>
        <family val="2"/>
        <scheme val="minor"/>
      </rPr>
      <t>Produto 17 - Realização dos cursos preparatórios sobre a terceira etapa dos PMMAs:</t>
    </r>
    <r>
      <rPr>
        <sz val="11"/>
        <color theme="1"/>
        <rFont val="Calibri"/>
        <family val="2"/>
        <scheme val="minor"/>
      </rPr>
      <t xml:space="preserve"> aprovação e implementação dos PMMA dos municípios, contendo descrição das atividades, conteúdo abordado, avaliação do processo, lista de presença e fotos.</t>
    </r>
  </si>
  <si>
    <t>Atividade</t>
  </si>
  <si>
    <t>Aquisição de Bens</t>
  </si>
  <si>
    <t xml:space="preserve">A regularização ambiental dos imóveis rurais por meio do CEFIR (Cadastro Estadual Florestal de Imóveis Rurais) possibilita monitorar o desflorestamento, o reflorestamento e o florestamento, assim como visualizar os limites das propriedades, informações do seu proprietário ou justo possuidor, além de dados sobre as respectivas atividades agropecuárias.
Esta atividade viabiliza apoio direto  do poder público aos pequenos proprietários rurais da agricultura familiar para a inscrição dos imóveis rurais da agricultura familiar no Cadastro Ambiental Rural, bem como oferece apoio técnico para a recuperação dos passivos ambientais. </t>
  </si>
  <si>
    <t xml:space="preserve">O Plano Municipal de Conservação e Recuperação da Mata Atlântica (PMMA) está previsto na Lei da Mata Atlântica (Lei Federal 11.428/2006) e no Decreto Federal 6.660/2008, que regulamenta a referida Lei. Trata-se de um instrumento de planejamento na esfera municipal que visa à conservação e recuperação dos remanescentes da Mata Atlântica. Apesar de ser um instrumento municipal, a elaboração e implementação de PMMA em conjunto entre diferentes municípios, bem como a sua integração, contribuem para o fortalecimento regional e para uma visão integrada da paisagem.
O PMMA é elaborado por livre iniciativa da administração municipal e serve como orientação para as ações públicas e privadas, para a atuação de entidades acadêmicas e de pesquisa, e para as organizações da sociedade. Este Plano é um importante instrumento de integração da conservação da biodiversidade, incluindo a recuperação da vegetação nativa e seu uso sustentável, ao planejamento municipal. </t>
  </si>
  <si>
    <r>
      <rPr>
        <b/>
        <sz val="11"/>
        <rFont val="Calibri"/>
        <family val="2"/>
        <scheme val="minor"/>
      </rPr>
      <t xml:space="preserve">Produto 1: </t>
    </r>
    <r>
      <rPr>
        <sz val="11"/>
        <rFont val="Calibri"/>
        <family val="2"/>
        <scheme val="minor"/>
      </rPr>
      <t>Plano de Trabalho com a estratégia de atuação da empresa aprovado pela SEMA/INEMA-BA e a lista dos imóveis a serem cadastrados, com a identificação de pelo menos 70% dos proprietário/possuidor dos imóveis rurais e a localização geográfica dos mesmos.</t>
    </r>
  </si>
  <si>
    <r>
      <rPr>
        <b/>
        <sz val="11"/>
        <rFont val="Calibri"/>
        <family val="2"/>
        <scheme val="minor"/>
      </rPr>
      <t>Produto 2</t>
    </r>
    <r>
      <rPr>
        <sz val="11"/>
        <rFont val="Calibri"/>
        <family val="2"/>
        <scheme val="minor"/>
      </rPr>
      <t>: Inscrição no CAR de 1000 (mil) imóveis rurais. Apresentar o quantitativo geral e a identificação de cada imóvel cadastrado, acompanhado dos PRA e PRAD elaborados. Apresentar relato detalhado das ações de sensibilização promovidas e da realização dos eventos para entrega dos termos de compromisso ou certificado de inscrição e dos croquis aos produtores rurais.</t>
    </r>
  </si>
  <si>
    <r>
      <rPr>
        <b/>
        <sz val="11"/>
        <rFont val="Calibri"/>
        <family val="2"/>
        <scheme val="minor"/>
      </rPr>
      <t>Produto 3:</t>
    </r>
    <r>
      <rPr>
        <sz val="11"/>
        <rFont val="Calibri"/>
        <family val="2"/>
        <scheme val="minor"/>
      </rPr>
      <t xml:space="preserve"> Inscrição no CAR de outros 1000 (mil) imóveis rurais. Apresentar o quantitativo geral e a identificação de cada imóvel cadastrado, acompanhado dos PRA e PRAD elaborados. Apresentar relato detalhado das ações de sensibilização promovidas e da realização dos eventos para entrega dos termos de compromisso ou certificado de inscrição e dos croquis aos produtores rurais.</t>
    </r>
  </si>
  <si>
    <r>
      <rPr>
        <b/>
        <sz val="11"/>
        <rFont val="Calibri"/>
        <family val="2"/>
        <scheme val="minor"/>
      </rPr>
      <t>Produto 4</t>
    </r>
    <r>
      <rPr>
        <sz val="11"/>
        <rFont val="Calibri"/>
        <family val="2"/>
        <scheme val="minor"/>
      </rPr>
      <t>: Inscrição no CAR de outros 1000 (mil) imóveis rurais. Apresentar o quantitativo geral e a identificação de cada imóvel cadastrado, acompanhado dos PRA e PRAD elaborados. Apresentar relato detalhado das ações de sensibilização promovidas e da realização dos eventos para entrega dos termos de compromisso ou certificado de inscrição e dos croquis aos produtores rurais.</t>
    </r>
  </si>
  <si>
    <r>
      <rPr>
        <b/>
        <sz val="11"/>
        <rFont val="Calibri"/>
        <family val="2"/>
        <scheme val="minor"/>
      </rPr>
      <t>Produto 5</t>
    </r>
    <r>
      <rPr>
        <sz val="11"/>
        <rFont val="Calibri"/>
        <family val="2"/>
        <scheme val="minor"/>
      </rPr>
      <t>: Inscrição no CAR de outros 1348 imóveis rurais. Apresentar o quantitativo geral e a identificação de cada imóvel cadastrado, acompanhado dos PRA e PRAD elaborados. Apresentar relato detalhado das ações de sensibilização promovidas e da realização dos eventos para entrega dos termos de compromisso ou certificado de inscrição e dos croquis aos produtores rurais.</t>
    </r>
  </si>
  <si>
    <r>
      <rPr>
        <b/>
        <sz val="11"/>
        <rFont val="Calibri"/>
        <family val="2"/>
        <scheme val="minor"/>
      </rPr>
      <t>Produto 6:</t>
    </r>
    <r>
      <rPr>
        <sz val="11"/>
        <rFont val="Calibri"/>
        <family val="2"/>
        <scheme val="minor"/>
      </rPr>
      <t xml:space="preserve"> Relatório Final contendo o resultado final do trabalho, base de dados geográfica levantada, procedimentos e estratégias adotadas, lições aprendidas e recomendações. A base de dados georreferenciada deverá conter todos os polígonos referentes a este tema (ex: limites de imóveis, Reservas legais, barragens). </t>
    </r>
  </si>
  <si>
    <r>
      <rPr>
        <b/>
        <sz val="11"/>
        <color theme="1"/>
        <rFont val="Calibri"/>
        <family val="2"/>
        <scheme val="minor"/>
      </rPr>
      <t xml:space="preserve">Produto 1 - </t>
    </r>
    <r>
      <rPr>
        <sz val="11"/>
        <color theme="1"/>
        <rFont val="Calibri"/>
        <family val="2"/>
        <scheme val="minor"/>
      </rPr>
      <t>Plano de trabalho discutido e ajustado, detalhando a descrição e o cronograma das atividades a serem realizadas.</t>
    </r>
  </si>
  <si>
    <r>
      <rPr>
        <b/>
        <sz val="11"/>
        <rFont val="Calibri"/>
        <family val="2"/>
        <scheme val="minor"/>
      </rPr>
      <t>Produto 2</t>
    </r>
    <r>
      <rPr>
        <sz val="11"/>
        <rFont val="Calibri"/>
        <family val="2"/>
        <scheme val="minor"/>
      </rPr>
      <t xml:space="preserve"> - Diagnóstico do atual estágio de desenvolvimento da cadeia da recuperação da vegetação nativa (coleta de sementes, produção de mudas nativas e implementação de projetos de recuperação) na região do Mosaico de Áreas Protegidas do Extremo Sul da Bahia (MAPES), identificando os custos e receitas dos atores envolvidos.</t>
    </r>
  </si>
  <si>
    <r>
      <rPr>
        <b/>
        <sz val="11"/>
        <rFont val="Calibri"/>
        <family val="2"/>
        <scheme val="minor"/>
      </rPr>
      <t>Produto 3</t>
    </r>
    <r>
      <rPr>
        <sz val="11"/>
        <rFont val="Calibri"/>
        <family val="2"/>
        <scheme val="minor"/>
      </rPr>
      <t xml:space="preserve"> - Viabilidade econômica de modelos de recuperação como alternativa de renda para produtores rurais, identificando benefícios econômicos provenientes das áreas recuperadas, tais como receitas derivadas de pagamentos por serviços ambientais e/ou produtos madeireiros e não-madeireiros.</t>
    </r>
  </si>
  <si>
    <r>
      <rPr>
        <b/>
        <sz val="11"/>
        <rFont val="Calibri"/>
        <family val="2"/>
        <scheme val="minor"/>
      </rPr>
      <t>Produto 4</t>
    </r>
    <r>
      <rPr>
        <sz val="11"/>
        <rFont val="Calibri"/>
        <family val="2"/>
        <scheme val="minor"/>
      </rPr>
      <t xml:space="preserve"> - Análise econômica da cadeia produtiva da restauração na região do Mosaico de Áreas Protegidas do Extremo Sul da Bahia (MAPES), realizadas para as diferentes atividades da cadeia produtiva (produção de mudas e sementes, implantação de projetos de restauração e comercialização de produtos madeireiros e não-madeireiros provenientes das áreas restauradas).</t>
    </r>
  </si>
  <si>
    <t>O uso de modelos de recuperação que tragam benefícios econômicos para cadeia produtiva de vegetação nativa é uma importante alternativa para o incremento da renda dos produtores rurais, bem como contribui para a redução dos custos de implantação de projetos de recuperação, sobretudo para recomposição de Reserva Legal.
A geração desses dados permitirá projeções de cenários para a recuperação em larga escala, diagnóstico dos entraves e limitações para a implantação dos projetos de recuperação assim como, identificação dos principais riscos e medidas mitigatórias a serem aplicadas para fortalecimento da cadeia produtiva de vegetação nativa.
Além disso, os resultados serão uteis para a implementação de pequenos negócios como coleta de sementes, produção de mudas, implantação de projetos, além do potencial da comercialização de produtos madeireiros e não-madeireiros oriundos das áreas recuperadas.
(Cada mosaico possui uma réplica dessa atividade).</t>
  </si>
  <si>
    <r>
      <rPr>
        <b/>
        <sz val="11"/>
        <color theme="1"/>
        <rFont val="Calibri"/>
        <family val="2"/>
        <scheme val="minor"/>
      </rPr>
      <t>Produto 2</t>
    </r>
    <r>
      <rPr>
        <sz val="11"/>
        <color theme="1"/>
        <rFont val="Calibri"/>
        <family val="2"/>
        <scheme val="minor"/>
      </rPr>
      <t xml:space="preserve"> - Alinhamento de conceitos, abordagem e metodologiaspara realização das análises econômicas das cadeias produtivas da recuperação da vegetação nativa nas três regiões do Projeto (MAPES, MCF e Mosaico Lagamar)</t>
    </r>
  </si>
  <si>
    <r>
      <rPr>
        <b/>
        <sz val="11"/>
        <rFont val="Calibri"/>
        <family val="2"/>
        <scheme val="minor"/>
      </rPr>
      <t>Produto 3</t>
    </r>
    <r>
      <rPr>
        <sz val="11"/>
        <rFont val="Calibri"/>
        <family val="2"/>
        <scheme val="minor"/>
      </rPr>
      <t xml:space="preserve"> - Análise técnica das alternativas existentes e em desenvolvimento de financiamento da recuperação da vegetação nativa em cada região de atuação do projeto por meio de mecanismos e instrumentos financeiros de agentes públicos e/ou privados, incluindo os instrumentos econômicos específicos solicitados - Fundos Ambientais, Plano ABC e Cobrança pelo Uso de Recursos Hídricos.</t>
    </r>
  </si>
  <si>
    <r>
      <rPr>
        <b/>
        <sz val="11"/>
        <color theme="1"/>
        <rFont val="Calibri"/>
        <family val="2"/>
        <scheme val="minor"/>
      </rPr>
      <t>Produto 5</t>
    </r>
    <r>
      <rPr>
        <sz val="11"/>
        <color theme="1"/>
        <rFont val="Calibri"/>
        <family val="2"/>
        <scheme val="minor"/>
      </rPr>
      <t xml:space="preserve"> – Realização de atividades de disseminação dos resultados</t>
    </r>
    <r>
      <rPr>
        <b/>
        <sz val="11"/>
        <color theme="1"/>
        <rFont val="Calibri"/>
        <family val="2"/>
        <scheme val="minor"/>
      </rPr>
      <t xml:space="preserve"> </t>
    </r>
    <r>
      <rPr>
        <sz val="11"/>
        <color theme="1"/>
        <rFont val="Calibri"/>
        <family val="2"/>
        <scheme val="minor"/>
      </rPr>
      <t>obtidos junto a atores financeiros relevantes para cada região de modo a incentivar a disponibilização dos recursos necessários.</t>
    </r>
  </si>
  <si>
    <r>
      <rPr>
        <b/>
        <sz val="11"/>
        <color theme="1"/>
        <rFont val="Calibri"/>
        <family val="2"/>
        <scheme val="minor"/>
      </rPr>
      <t>Produto 6 -</t>
    </r>
    <r>
      <rPr>
        <sz val="11"/>
        <color theme="1"/>
        <rFont val="Calibri"/>
        <family val="2"/>
        <scheme val="minor"/>
      </rPr>
      <t xml:space="preserve"> Relatório final incluindo todos os relatórios anteriores revisados, um capítulo introdutório e um capítulo de conclusão em formato e linguagem compatível para publicação.</t>
    </r>
  </si>
  <si>
    <r>
      <rPr>
        <b/>
        <sz val="11"/>
        <color theme="1"/>
        <rFont val="Calibri"/>
        <family val="2"/>
        <scheme val="minor"/>
      </rPr>
      <t xml:space="preserve">Produto 1 : </t>
    </r>
    <r>
      <rPr>
        <sz val="11"/>
        <color theme="1"/>
        <rFont val="Calibri"/>
        <family val="2"/>
        <scheme val="minor"/>
      </rPr>
      <t>Plano de Trabalho com detalhamento metodológico e cronograma de execução das atividades previstas nesta consultoria, por município, contendo plano de sensibilização e mobilização dos atores locais para a elaboração e implementação do PMMA</t>
    </r>
  </si>
  <si>
    <r>
      <rPr>
        <b/>
        <sz val="11"/>
        <color theme="1"/>
        <rFont val="Calibri"/>
        <family val="2"/>
        <scheme val="minor"/>
      </rPr>
      <t xml:space="preserve">Produto 3: </t>
    </r>
    <r>
      <rPr>
        <sz val="11"/>
        <color theme="1"/>
        <rFont val="Calibri"/>
        <family val="2"/>
        <scheme val="minor"/>
      </rPr>
      <t>Formação dos grupos de trabalho por município, indicando nominalmente os gestores municipais participantes de cada GT que será responsável pela elaboração do PMMA em cada município.</t>
    </r>
  </si>
  <si>
    <r>
      <rPr>
        <b/>
        <sz val="11"/>
        <rFont val="Calibri"/>
        <family val="2"/>
        <scheme val="minor"/>
      </rPr>
      <t>Produto 2:</t>
    </r>
    <r>
      <rPr>
        <sz val="11"/>
        <rFont val="Calibri"/>
        <family val="2"/>
        <scheme val="minor"/>
      </rPr>
      <t xml:space="preserve"> Planos dos cursos a serem relizados com os gestores municipais sobre: 1) de introdução, sobre PMMA e Mata Atlântica (com foco na região do litoral do Paraná), serviços ecossistêmicos, mudança do clima e AbE; e 2) preparatórios para cada etapa de elaboração e implementação dos PMMA (diagnóstico da situação atual, elaboração de planos de ação, e aprovação e implementação)</t>
    </r>
  </si>
  <si>
    <r>
      <rPr>
        <b/>
        <sz val="11"/>
        <rFont val="Calibri"/>
        <family val="2"/>
        <scheme val="minor"/>
      </rPr>
      <t>Produto 4</t>
    </r>
    <r>
      <rPr>
        <sz val="11"/>
        <rFont val="Calibri"/>
        <family val="2"/>
        <scheme val="minor"/>
      </rPr>
      <t>: Realização dos cursos de introdução para os gestores municipais, sobre PMMA e Mata Atlântica (com foco na região do litoral do Paraná), serviços ecossistêmicos, mudança do clima, incluindo descrição das atividades, conteúdo abordado, avaliação do processo, listas de presença e fotos.</t>
    </r>
  </si>
  <si>
    <r>
      <rPr>
        <b/>
        <sz val="11"/>
        <color theme="1"/>
        <rFont val="Calibri"/>
        <family val="2"/>
        <scheme val="minor"/>
      </rPr>
      <t xml:space="preserve">Produto 5: </t>
    </r>
    <r>
      <rPr>
        <sz val="11"/>
        <color theme="1"/>
        <rFont val="Calibri"/>
        <family val="2"/>
        <scheme val="minor"/>
      </rPr>
      <t>Análise estratégica prévia de cada município, realizada em conjunto com o GT, contendo os objetivos específicos de cada PMMA e os planos de trabalho de elaboração dos PMMA, por município.</t>
    </r>
  </si>
  <si>
    <r>
      <rPr>
        <b/>
        <sz val="11"/>
        <rFont val="Calibri"/>
        <family val="2"/>
        <scheme val="minor"/>
      </rPr>
      <t xml:space="preserve">Produto 6: </t>
    </r>
    <r>
      <rPr>
        <sz val="11"/>
        <rFont val="Calibri"/>
        <family val="2"/>
        <scheme val="minor"/>
      </rPr>
      <t>Realização dos cursos preparatórios com os gestores municipais sobre a primeira etapa dos PMMA, de diagnóstico da situação atual dos municípios, contendo descrição das atividades, conteúdo abordado, avaliação do processo, listas de presença e fotos</t>
    </r>
  </si>
  <si>
    <r>
      <rPr>
        <b/>
        <sz val="11"/>
        <color theme="1"/>
        <rFont val="Calibri"/>
        <family val="2"/>
        <scheme val="minor"/>
      </rPr>
      <t xml:space="preserve">Produto 7: </t>
    </r>
    <r>
      <rPr>
        <sz val="11"/>
        <color theme="1"/>
        <rFont val="Calibri"/>
        <family val="2"/>
        <scheme val="minor"/>
      </rPr>
      <t>Realização de consultas com atores municipais sobre os diagnósticos dos municípios, contendo descrição das atividades, conteúdo abordado, sistematização dos resultados, avaliação do processo, listas de presença e fotos</t>
    </r>
  </si>
  <si>
    <r>
      <rPr>
        <b/>
        <sz val="11"/>
        <rFont val="Calibri"/>
        <family val="2"/>
        <scheme val="minor"/>
      </rPr>
      <t>Produto 8:</t>
    </r>
    <r>
      <rPr>
        <sz val="11"/>
        <rFont val="Calibri"/>
        <family val="2"/>
        <scheme val="minor"/>
      </rPr>
      <t xml:space="preserve"> Diagnósticos ambientais por município, contendo: a elaboração de mapeamento dos remanescentes de Mata Atlântica, dos impactos ou vulnerabilidades à mudança do clima, e demais mapas temáticos que se fizerem necessários, bem como os principais vetores de desmatamento ou destruição da vegetação nativa e indicação de áreas prioritárias para sua conservação e recuperação; sistematização, redação e avaliação dos dados obtidos. Indicar em cada diagnóstico questões que extrapolem os limites do município e que deverão ser incluídas na integração regional dos PMMA</t>
    </r>
  </si>
  <si>
    <r>
      <rPr>
        <b/>
        <sz val="11"/>
        <color theme="1"/>
        <rFont val="Calibri"/>
        <family val="2"/>
        <scheme val="minor"/>
      </rPr>
      <t xml:space="preserve">Produto 9: </t>
    </r>
    <r>
      <rPr>
        <sz val="11"/>
        <color theme="1"/>
        <rFont val="Calibri"/>
        <family val="2"/>
        <scheme val="minor"/>
      </rPr>
      <t>Avaliação da capacidade dos gestão dos municípios, com ênfase na ambiental, e análise dos planos e programas existentes em sua relação com o PMMA</t>
    </r>
  </si>
  <si>
    <r>
      <t xml:space="preserve">Produto 10: </t>
    </r>
    <r>
      <rPr>
        <sz val="11"/>
        <rFont val="Calibri"/>
        <family val="2"/>
        <scheme val="minor"/>
      </rPr>
      <t>Diagnósticos ambientais dos sete municípios</t>
    </r>
  </si>
  <si>
    <r>
      <rPr>
        <b/>
        <sz val="11"/>
        <color theme="1"/>
        <rFont val="Calibri"/>
        <family val="2"/>
        <scheme val="minor"/>
      </rPr>
      <t>Produto 11:</t>
    </r>
    <r>
      <rPr>
        <sz val="11"/>
        <color theme="1"/>
        <rFont val="Calibri"/>
        <family val="2"/>
        <scheme val="minor"/>
      </rPr>
      <t xml:space="preserve"> Sobre a segunda etapa de elaboração dos PMMA, realização de reuniões de elaboração de planos de ação, contendo descrição das atividades, conteúdo abordado, avaliação do processo, lista de presença e fotos</t>
    </r>
  </si>
  <si>
    <r>
      <rPr>
        <b/>
        <sz val="11"/>
        <rFont val="Calibri"/>
        <family val="2"/>
        <scheme val="minor"/>
      </rPr>
      <t xml:space="preserve">Produto 13: </t>
    </r>
    <r>
      <rPr>
        <sz val="11"/>
        <rFont val="Calibri"/>
        <family val="2"/>
        <scheme val="minor"/>
      </rPr>
      <t>Planos de ação por município, destacando quais são ações prioritárias, o local onde devem ser realizadas, metas, indicadores, monitoramento, cronogramas, responsáveis e custos para que as ações possam ser efetivadas nos orçamentos municipais e em outras fontes de financiamento definidas, e ressaltando quais ações planejadas são medidas de AbE</t>
    </r>
  </si>
  <si>
    <r>
      <rPr>
        <b/>
        <sz val="11"/>
        <rFont val="Calibri"/>
        <family val="2"/>
        <scheme val="minor"/>
      </rPr>
      <t>Produto 12:</t>
    </r>
    <r>
      <rPr>
        <sz val="11"/>
        <rFont val="Calibri"/>
        <family val="2"/>
        <scheme val="minor"/>
      </rPr>
      <t xml:space="preserve"> Realização das consultas de elaboração dos planos das ações necessárias para atingir os objetivos estabelecidos, contendo descrição das atividades, conteúdo abordado, sistematização dos resultados, avaliação do processo, lista de presença e fotos</t>
    </r>
  </si>
  <si>
    <r>
      <rPr>
        <b/>
        <sz val="11"/>
        <color theme="1"/>
        <rFont val="Calibri"/>
        <family val="2"/>
        <scheme val="minor"/>
      </rPr>
      <t xml:space="preserve">Produto 14: </t>
    </r>
    <r>
      <rPr>
        <sz val="11"/>
        <color theme="1"/>
        <rFont val="Calibri"/>
        <family val="2"/>
        <scheme val="minor"/>
      </rPr>
      <t xml:space="preserve">Identificação de oportunidades de conservação e necessidades de recuperação intermunicipais, recomendando ações conjuntas entre municípios, visando consolidar um Programa de Conservação de Biodiversidade do Litoral Paranaense </t>
    </r>
  </si>
  <si>
    <r>
      <rPr>
        <b/>
        <sz val="11"/>
        <rFont val="Calibri"/>
        <family val="2"/>
        <scheme val="minor"/>
      </rPr>
      <t>Produto 15:</t>
    </r>
    <r>
      <rPr>
        <sz val="11"/>
        <rFont val="Calibri"/>
        <family val="2"/>
        <scheme val="minor"/>
      </rPr>
      <t xml:space="preserve"> Realização de reunião intermunicipal de integração dos PMMA considerando análise de paisagem do Litoral do PR e do conjunto dos PMMA elaborados, visando a regionalização do planejamento e a consolidação de um Programa de Conservação de Biodiversidade do Litoral Paranaense, contendo descrição das atividades, conteúdo abordado, avaliação do processo, lista de presença e fotos</t>
    </r>
  </si>
  <si>
    <r>
      <rPr>
        <b/>
        <sz val="11"/>
        <color theme="1"/>
        <rFont val="Calibri"/>
        <family val="2"/>
        <scheme val="minor"/>
      </rPr>
      <t>Produto 16:</t>
    </r>
    <r>
      <rPr>
        <sz val="11"/>
        <color theme="1"/>
        <rFont val="Calibri"/>
        <family val="2"/>
        <scheme val="minor"/>
      </rPr>
      <t xml:space="preserve"> Propostas dos sete PMMA, compilando os diagnósticos da situação atual aos planos de ação de cada município, e considerando os resultados obtidos na oficina intermunicipal de integração dos PMMA</t>
    </r>
  </si>
  <si>
    <r>
      <rPr>
        <b/>
        <sz val="11"/>
        <color theme="1"/>
        <rFont val="Calibri"/>
        <family val="2"/>
        <scheme val="minor"/>
      </rPr>
      <t xml:space="preserve">Produto 17: </t>
    </r>
    <r>
      <rPr>
        <sz val="11"/>
        <color theme="1"/>
        <rFont val="Calibri"/>
        <family val="2"/>
        <scheme val="minor"/>
      </rPr>
      <t>Realização dos cursos preparatórios sobre a terceira etapa de elaboração dos PMMA, de aprovação e implementação dos PMMA dos municípios, contendo descrição das atividades, conteúdo abordado, avaliação do processo, lista de presença e fotos</t>
    </r>
  </si>
  <si>
    <r>
      <t xml:space="preserve">Produto 18: </t>
    </r>
    <r>
      <rPr>
        <sz val="11"/>
        <rFont val="Calibri"/>
        <family val="2"/>
        <scheme val="minor"/>
      </rPr>
      <t>Apresentações dos PMMA pelos GT para aprovação nos Conselhos Municipais de Meio Ambiente</t>
    </r>
  </si>
  <si>
    <r>
      <rPr>
        <b/>
        <sz val="11"/>
        <color theme="1"/>
        <rFont val="Calibri"/>
        <family val="2"/>
        <scheme val="minor"/>
      </rPr>
      <t>Produto 19:</t>
    </r>
    <r>
      <rPr>
        <sz val="11"/>
        <color theme="1"/>
        <rFont val="Calibri"/>
        <family val="2"/>
        <scheme val="minor"/>
      </rPr>
      <t xml:space="preserve"> Elaboração das estruturas de governança da implementação dos PMMA de cada município, contendo as primeiras ações a serem implementadas e a organização para sua execução</t>
    </r>
  </si>
  <si>
    <r>
      <rPr>
        <b/>
        <sz val="11"/>
        <color theme="1"/>
        <rFont val="Calibri"/>
        <family val="2"/>
        <scheme val="minor"/>
      </rPr>
      <t>Produto 1 –</t>
    </r>
    <r>
      <rPr>
        <sz val="11"/>
        <color theme="1"/>
        <rFont val="Calibri"/>
        <family val="2"/>
        <scheme val="minor"/>
      </rPr>
      <t xml:space="preserve"> Plano de Trabalho com detalhamento metodológico e cronograma de execução das atividades previstas nesta consultoria, por município, contendo plano de sensibilização e mobilização dos atores locais para a elaboração do PMMA.</t>
    </r>
  </si>
  <si>
    <r>
      <rPr>
        <b/>
        <sz val="11"/>
        <color theme="1"/>
        <rFont val="Calibri"/>
        <family val="2"/>
        <scheme val="minor"/>
      </rPr>
      <t xml:space="preserve">Produto 3 </t>
    </r>
    <r>
      <rPr>
        <sz val="11"/>
        <color theme="1"/>
        <rFont val="Calibri"/>
        <family val="2"/>
        <scheme val="minor"/>
      </rPr>
      <t>– Formação dos grupos de trabalho por município, indicando nominalmente os gestores participantes e a composição de cada GT</t>
    </r>
  </si>
  <si>
    <r>
      <rPr>
        <b/>
        <sz val="11"/>
        <rFont val="Calibri"/>
        <family val="2"/>
        <scheme val="minor"/>
      </rPr>
      <t>Produto 2</t>
    </r>
    <r>
      <rPr>
        <sz val="11"/>
        <rFont val="Calibri"/>
        <family val="2"/>
        <scheme val="minor"/>
      </rPr>
      <t>: Planos dos cursos a serem relizados com os gestores municipais sobre: 1) de introdução, sobre PMMA e Mata Atlântica, serviços ecossistêmicos, mudança do clima e AbE; e 2) preparatórios para cada etapa de elaboração e implementação dos PMMA (diagnóstico da situação atual, elaboração de planos de ação, e aprovação e implementação)</t>
    </r>
  </si>
  <si>
    <r>
      <rPr>
        <b/>
        <sz val="11"/>
        <rFont val="Calibri"/>
        <family val="2"/>
        <scheme val="minor"/>
      </rPr>
      <t>Produto 4</t>
    </r>
    <r>
      <rPr>
        <sz val="11"/>
        <rFont val="Calibri"/>
        <family val="2"/>
        <scheme val="minor"/>
      </rPr>
      <t xml:space="preserve"> – Realização dos cursos com os gestores municipais sobre o que é PMMA e nivelamento sobre a Mata Atlântica, serviços ecossistêmicos, mudança do clima e AbE, incluindo descrição das atividades, conteúdo abordado, avaliação do processo, listas de presença e fotos.</t>
    </r>
  </si>
  <si>
    <r>
      <rPr>
        <b/>
        <sz val="11"/>
        <color theme="1"/>
        <rFont val="Calibri"/>
        <family val="2"/>
        <scheme val="minor"/>
      </rPr>
      <t>Produto 5</t>
    </r>
    <r>
      <rPr>
        <sz val="11"/>
        <color theme="1"/>
        <rFont val="Calibri"/>
        <family val="2"/>
        <scheme val="minor"/>
      </rPr>
      <t xml:space="preserve"> – Análise estratégica prévia de cada município, contendo os objetivos específicos de cada PMMA e os planos de trabalho de elaboração dos PMMA, por município</t>
    </r>
  </si>
  <si>
    <r>
      <rPr>
        <b/>
        <sz val="11"/>
        <rFont val="Calibri"/>
        <family val="2"/>
        <scheme val="minor"/>
      </rPr>
      <t>Produto 6</t>
    </r>
    <r>
      <rPr>
        <sz val="11"/>
        <rFont val="Calibri"/>
        <family val="2"/>
        <scheme val="minor"/>
      </rPr>
      <t xml:space="preserve"> – Realizaçãode reuniões com os gestores municipais sobre a primeira etapa dos PMMAs sobre diagnóstico da situação atual dos municípios, contendo descrição das atividades, conteúdo abordado, avaliação do processo, listas de presença e fotos</t>
    </r>
  </si>
  <si>
    <r>
      <rPr>
        <b/>
        <sz val="11"/>
        <rFont val="Calibri"/>
        <family val="2"/>
        <scheme val="minor"/>
      </rPr>
      <t xml:space="preserve">Produto 7 </t>
    </r>
    <r>
      <rPr>
        <sz val="11"/>
        <rFont val="Calibri"/>
        <family val="2"/>
        <scheme val="minor"/>
      </rPr>
      <t>– Diagnósticos ambientais por município, contendo: a elaboração de mapeamento dos remanescentes de Mata Atlântica, dos impactos ou vulnerabilidades à mudança do clima, bem como os principais vetores de desmatamento ou destruição da vegetação nativa; sistematização, redação e avaliação dos dados obtidos.</t>
    </r>
  </si>
  <si>
    <t>O Plano Municipal de Conservação e Recuperação da Mata Atlântica (PMMA) está previsto na Lei da Mata Atlântica (Lei Federal 11.428/2006) e no Decreto Federal 6.660/2008, que regulamenta a referida Lei. Trata-se de um instrumento de planejamento na esfera municipal que visa à conservação e recuperação dos remanescentes da Mata Atlântica. Apesar de ser um instrumento municipal, a elaboração e implementação de PMMA em conjunto entre diferentes municípios, bem como a sua integração, contribuem para o fortalecimento regional e para uma visão integrada da paisagem.
O PMMA é um importante instrumento de integração da conservação da biodiversidade, incluindo a recuperação da vegetação nativa e seu uso sustentável ao planejamento municipal. Além disso, serve como orientação para as ações públicas e privadas, para a atuação de entidades acadêmicas e de pesquisa, e para as organizações da sociedade.</t>
  </si>
  <si>
    <r>
      <rPr>
        <b/>
        <sz val="11"/>
        <color theme="1"/>
        <rFont val="Calibri"/>
        <family val="2"/>
        <scheme val="minor"/>
      </rPr>
      <t xml:space="preserve">Produto 8 – </t>
    </r>
    <r>
      <rPr>
        <sz val="11"/>
        <color theme="1"/>
        <rFont val="Calibri"/>
        <family val="2"/>
        <scheme val="minor"/>
      </rPr>
      <t>Realização de consultas sobre os diagnósticos dos municípios, contendo descrição das atividades, conteúdo abordado, sistematização dos resultados, avaliação do processo, listas de presença e fotos.</t>
    </r>
  </si>
  <si>
    <r>
      <rPr>
        <b/>
        <sz val="11"/>
        <color theme="1"/>
        <rFont val="Calibri"/>
        <family val="2"/>
        <scheme val="minor"/>
      </rPr>
      <t xml:space="preserve">Produto 9 – </t>
    </r>
    <r>
      <rPr>
        <sz val="11"/>
        <color theme="1"/>
        <rFont val="Calibri"/>
        <family val="2"/>
        <scheme val="minor"/>
      </rPr>
      <t>Avaliação da capacidade de gestão dos municípios, com ênfase na ambiental, e análise dos planos e programas existentes em sua relação com o PMMA.</t>
    </r>
  </si>
  <si>
    <r>
      <rPr>
        <b/>
        <sz val="11"/>
        <color theme="1"/>
        <rFont val="Calibri"/>
        <family val="2"/>
        <scheme val="minor"/>
      </rPr>
      <t>Produto 10 – D</t>
    </r>
    <r>
      <rPr>
        <sz val="11"/>
        <color theme="1"/>
        <rFont val="Calibri"/>
        <family val="2"/>
        <scheme val="minor"/>
      </rPr>
      <t>iagnóstico ambiental regional, indicando questões que extrapolem os limites do município e que deverão ser incluídas na integração regional dos PMMA</t>
    </r>
  </si>
  <si>
    <r>
      <rPr>
        <b/>
        <sz val="11"/>
        <rFont val="Calibri"/>
        <family val="2"/>
        <scheme val="minor"/>
      </rPr>
      <t>Produto 11</t>
    </r>
    <r>
      <rPr>
        <sz val="11"/>
        <rFont val="Calibri"/>
        <family val="2"/>
        <scheme val="minor"/>
      </rPr>
      <t xml:space="preserve"> - Realização dos cursos preparatórios com os gestores municipais sobre a segunda etapa de elaboração dos PMMAs: elaboração de planos de ação, contendo descrição das atividades, conteúdo abordado, avaliação do processo, lista de presença e fotos.</t>
    </r>
  </si>
  <si>
    <r>
      <rPr>
        <b/>
        <sz val="11"/>
        <rFont val="Calibri"/>
        <family val="2"/>
        <scheme val="minor"/>
      </rPr>
      <t>Produto 12</t>
    </r>
    <r>
      <rPr>
        <sz val="11"/>
        <rFont val="Calibri"/>
        <family val="2"/>
        <scheme val="minor"/>
      </rPr>
      <t xml:space="preserve"> – Realização das oficinas participativas de elaboração dos planos das ações necessárias para atingir os objetivos estabelecidos, contendo descrição das atividades, conteúdo abordado, sistematização dos resultados, avaliação do processo, lista de presença e fotos</t>
    </r>
  </si>
  <si>
    <r>
      <rPr>
        <b/>
        <sz val="11"/>
        <rFont val="Calibri"/>
        <family val="2"/>
        <scheme val="minor"/>
      </rPr>
      <t>Produto 13</t>
    </r>
    <r>
      <rPr>
        <sz val="11"/>
        <rFont val="Calibri"/>
        <family val="2"/>
        <scheme val="minor"/>
      </rPr>
      <t xml:space="preserve"> – Planos de ação por município, destacando quais são ações prioritárias, o local onde devem ser realizadas, metas, indicadores, monitoramento, cronogramas, responsáveis e custos para que as ações possam ser efetivadas nos orçamentos municipais e em outras fontes de financiamento definidas, e ressaltando quais ações planejadas são medidas de AbE.</t>
    </r>
  </si>
  <si>
    <r>
      <rPr>
        <b/>
        <sz val="11"/>
        <color theme="1"/>
        <rFont val="Calibri"/>
        <family val="2"/>
        <scheme val="minor"/>
      </rPr>
      <t xml:space="preserve">Produto 14 – </t>
    </r>
    <r>
      <rPr>
        <sz val="11"/>
        <color theme="1"/>
        <rFont val="Calibri"/>
        <family val="2"/>
        <scheme val="minor"/>
      </rPr>
      <t>Identificação de  oportunidades de conservação e necessidades de recuperação intermunicipais e recomendando ações conjuntas entre municípios</t>
    </r>
  </si>
  <si>
    <r>
      <t>Produto 15 -</t>
    </r>
    <r>
      <rPr>
        <sz val="11"/>
        <rFont val="Calibri"/>
        <family val="2"/>
        <scheme val="minor"/>
      </rPr>
      <t xml:space="preserve"> Propostas dos dez PMMA</t>
    </r>
  </si>
  <si>
    <r>
      <rPr>
        <b/>
        <sz val="11"/>
        <rFont val="Calibri"/>
        <family val="2"/>
        <scheme val="minor"/>
      </rPr>
      <t>Produto 01 e 02</t>
    </r>
    <r>
      <rPr>
        <sz val="11"/>
        <rFont val="Calibri"/>
        <family val="2"/>
        <scheme val="minor"/>
      </rPr>
      <t xml:space="preserve"> - Plano de Trabalho: Documento contendo o detalhamento metodológico e operacional para as atividades, bem como o cronograma detalhado, sendo um para cada UC (1.1 APAGG e 1.2 APAS).
O Plano de Trabalho deverá discriminar detalhadamente as etapas de:
(i)Organização do planejamento para o Plano de Manejo;
(ii)Caracterização Ambiental da área de estudo;
(iii)Planejamento estratégico; e 
(iv)Planejamento tático e operacional.
Este produto deve apresentar a estrutura-sumário do Plano de Manejo, os temas de gestão e a relação preliminar de mapas temáticos.
As metodologias a serem utilizadas devem estar referenciadas por bibliografia científica e roteiros-documentos técnicos atualizados.</t>
    </r>
  </si>
  <si>
    <r>
      <rPr>
        <b/>
        <sz val="11"/>
        <rFont val="Calibri"/>
        <family val="2"/>
        <scheme val="minor"/>
      </rPr>
      <t>Produto 03 e 04</t>
    </r>
    <r>
      <rPr>
        <sz val="11"/>
        <rFont val="Calibri"/>
        <family val="2"/>
        <scheme val="minor"/>
      </rPr>
      <t>-  Caracterização Ambiental das Unidades: Relatório de Caracterização Socioambiental que subsidie o planejamento e identifique as necessidades de geração de dados, em uma versão completa e uma simplificada, para uso nas Oficinas.</t>
    </r>
  </si>
  <si>
    <r>
      <rPr>
        <b/>
        <sz val="11"/>
        <rFont val="Calibri"/>
        <family val="2"/>
        <scheme val="minor"/>
      </rPr>
      <t>Produto 07 e 08</t>
    </r>
    <r>
      <rPr>
        <sz val="11"/>
        <rFont val="Calibri"/>
        <family val="2"/>
        <scheme val="minor"/>
      </rPr>
      <t xml:space="preserve"> - Análise estratégica e planejamento: Documento contendo a descrição dos principais recursos, potencialidades, ameaças e vulnerabilidades (incluindo aquelas decorrentes dos efeitos da mudança do clima) bem como delineamento participativo dos programas e principais linhas de ação; e relatório de uma oficina de análise estratégica e planejamento para cada Unidade.</t>
    </r>
  </si>
  <si>
    <r>
      <rPr>
        <b/>
        <sz val="11"/>
        <rFont val="Calibri"/>
        <family val="2"/>
        <scheme val="minor"/>
      </rPr>
      <t xml:space="preserve">Produto 05 e 06 </t>
    </r>
    <r>
      <rPr>
        <sz val="11"/>
        <rFont val="Calibri"/>
        <family val="2"/>
        <scheme val="minor"/>
      </rPr>
      <t>- Mapeamento e mobilização de atores sociais e realização de oficinas: Relatório de duas oficinas para cada UC, sendo a primeira voltada à sensibilização e qualificação dos atores sociais envolvidos e validação da Caracterização Ambiental das UCs; e a segunda voltada à avaliação do risco climático e  da capacidade adaptativa das UCs, enfatizando AbE a partir dos serviços ecossistêmicos. O relatório deverá conter eventuais complementos à Caracterização Ambiental e, na medida do possível, um zoneamento preliminar das Unidades validado e complementado.</t>
    </r>
  </si>
  <si>
    <r>
      <rPr>
        <b/>
        <sz val="11"/>
        <rFont val="Calibri"/>
        <family val="2"/>
        <scheme val="minor"/>
      </rPr>
      <t xml:space="preserve">Produto 09 e 10 </t>
    </r>
    <r>
      <rPr>
        <sz val="11"/>
        <rFont val="Calibri"/>
        <family val="2"/>
        <scheme val="minor"/>
      </rPr>
      <t>- Versão final dos dois Planos de Manejo de cada APA: Documento final, com a compilação das informações geradas, incluindo o zoneamento ambiental da área e as estratégias de gestão, e respectivas versões em “Cartilha” e powerpoint. A contratada deverá elaborar o plano de manejo preliminar (versão 1) para cada UC em questão e proceder à sequência de atividades de complementação, validação e aprovação descritas neste produto.</t>
    </r>
  </si>
  <si>
    <r>
      <rPr>
        <b/>
        <sz val="11"/>
        <rFont val="Calibri"/>
        <family val="2"/>
        <scheme val="minor"/>
      </rPr>
      <t>Produto 01</t>
    </r>
    <r>
      <rPr>
        <sz val="11"/>
        <rFont val="Calibri"/>
        <family val="2"/>
        <scheme val="minor"/>
      </rPr>
      <t xml:space="preserve"> - Plano de Trabalho: deverá conter, minimamente as Metodologias e estratégias que serão adotadas para a execução das atividades e produtos; Detalhamento da equipe executora e logística necessária aos trabalhos; Referências bibliográficas consultadas; Cronograma detalhado de execução.</t>
    </r>
  </si>
  <si>
    <r>
      <rPr>
        <b/>
        <sz val="11"/>
        <rFont val="Calibri"/>
        <family val="2"/>
        <scheme val="minor"/>
      </rPr>
      <t>Produto 5</t>
    </r>
    <r>
      <rPr>
        <sz val="11"/>
        <rFont val="Calibri"/>
        <family val="2"/>
        <scheme val="minor"/>
      </rPr>
      <t>- Atualização dos Planos de Utilização e da relação de beneficiários</t>
    </r>
  </si>
  <si>
    <r>
      <rPr>
        <b/>
        <sz val="11"/>
        <rFont val="Calibri"/>
        <family val="2"/>
        <scheme val="minor"/>
      </rPr>
      <t>Produto 04</t>
    </r>
    <r>
      <rPr>
        <sz val="11"/>
        <rFont val="Calibri"/>
        <family val="2"/>
        <scheme val="minor"/>
      </rPr>
      <t xml:space="preserve"> - Documento contendo a caracterização das populações humanas e atividades desenvolvidas nas UCs, impactos prováveis da mudança do clima e avaliação do potencial e medidas aplicáveis de Adaptação baseada em Ecossistemas (AbE)</t>
    </r>
  </si>
  <si>
    <r>
      <rPr>
        <b/>
        <sz val="11"/>
        <rFont val="Calibri"/>
        <family val="2"/>
        <scheme val="minor"/>
      </rPr>
      <t>Produto 06</t>
    </r>
    <r>
      <rPr>
        <sz val="11"/>
        <rFont val="Calibri"/>
        <family val="2"/>
        <scheme val="minor"/>
      </rPr>
      <t xml:space="preserve"> - Relatório sobre o potencial para o Desenvolvimento Sustentável e para o turismo de base comunitária nas Ucs</t>
    </r>
  </si>
  <si>
    <t>Os sistemas agroflorestais (SAFs) biodiversos se caracterizam por proporcionarem geração de renda e produção de alimentos em equilíbrio com o meio natural. Trata-se de uma prática de cultivo que concilia conservação e produção agrícola, inserindo-se na linha de gestão de “Sustentabilidade Ambiental”, em consonância com as diretrizes dos Planos de Utilização Participativos da RDS Itapanhapima, RESEX Taquari e RESEX Ilha do Tumba.
A implantação de sistemas agroflorestais (SAF) pode ser considerada uma medida de adaptação à mudança do clima, baseada em ecossistemas, contribuindo para a redução de riscos associados a eventos climáticos extremos e garantindo a manutenção de serviços ecossistêmicos essenciais como o fornecimento de água, em cenários de temperaturas em elevação e/ou pluviosidade decrescente.</t>
  </si>
  <si>
    <r>
      <rPr>
        <b/>
        <sz val="11"/>
        <rFont val="Calibri"/>
        <family val="2"/>
        <scheme val="minor"/>
      </rPr>
      <t xml:space="preserve">Produto 01 </t>
    </r>
    <r>
      <rPr>
        <sz val="11"/>
        <rFont val="Calibri"/>
        <family val="2"/>
        <scheme val="minor"/>
      </rPr>
      <t xml:space="preserve">- Plano de Trabalho inicial apresentando a descrição e o cronograma de todas as etapas das atividades a serem desenvolvidas. </t>
    </r>
  </si>
  <si>
    <r>
      <rPr>
        <b/>
        <sz val="11"/>
        <rFont val="Calibri"/>
        <family val="2"/>
        <scheme val="minor"/>
      </rPr>
      <t>Produto 02</t>
    </r>
    <r>
      <rPr>
        <sz val="11"/>
        <rFont val="Calibri"/>
        <family val="2"/>
        <scheme val="minor"/>
      </rPr>
      <t xml:space="preserve">- Estudo de mercado para comercialização dos produtos produzidos pelas comunidades. </t>
    </r>
  </si>
  <si>
    <r>
      <rPr>
        <b/>
        <sz val="11"/>
        <rFont val="Calibri"/>
        <family val="2"/>
        <scheme val="minor"/>
      </rPr>
      <t>Produto 03</t>
    </r>
    <r>
      <rPr>
        <sz val="11"/>
        <rFont val="Calibri"/>
        <family val="2"/>
        <scheme val="minor"/>
      </rPr>
      <t xml:space="preserve">- Avaliação da adaptação metodológica em relação à mudança do clima e AbE nos sistemas agroflorestais.  </t>
    </r>
  </si>
  <si>
    <r>
      <rPr>
        <b/>
        <sz val="11"/>
        <rFont val="Calibri"/>
        <family val="2"/>
        <scheme val="minor"/>
      </rPr>
      <t>Produto 04</t>
    </r>
    <r>
      <rPr>
        <sz val="11"/>
        <rFont val="Calibri"/>
        <family val="2"/>
        <scheme val="minor"/>
      </rPr>
      <t xml:space="preserve"> - Realização das visitas de intercâmbio.</t>
    </r>
  </si>
  <si>
    <r>
      <rPr>
        <b/>
        <sz val="11"/>
        <rFont val="Calibri"/>
        <family val="2"/>
        <scheme val="minor"/>
      </rPr>
      <t>Produto 05</t>
    </r>
    <r>
      <rPr>
        <sz val="11"/>
        <rFont val="Calibri"/>
        <family val="2"/>
        <scheme val="minor"/>
      </rPr>
      <t xml:space="preserve"> - Diagnósticos técnicos de identificação e caracterização das áreas de SAF e de quintais agroflorestais a serem implantadas, incluindo a identificação das ameaças climáticas, os fatores de exposição, a vulnerabilidade, os impactos potenciais e o risco.</t>
    </r>
  </si>
  <si>
    <r>
      <rPr>
        <b/>
        <sz val="11"/>
        <rFont val="Calibri"/>
        <family val="2"/>
        <scheme val="minor"/>
      </rPr>
      <t>Produto 06</t>
    </r>
    <r>
      <rPr>
        <sz val="11"/>
        <rFont val="Calibri"/>
        <family val="2"/>
        <scheme val="minor"/>
      </rPr>
      <t xml:space="preserve"> - Plano de manejo agroflorestal para um módulo de SAF no interior da RESEX Ilha do Tumba e para os 10 quintais agroflorestais em residências no interior da RDS Itapanhapima e RESEX Taquari.</t>
    </r>
  </si>
  <si>
    <r>
      <rPr>
        <b/>
        <sz val="11"/>
        <rFont val="Calibri"/>
        <family val="2"/>
        <scheme val="minor"/>
      </rPr>
      <t xml:space="preserve">Produto 08 </t>
    </r>
    <r>
      <rPr>
        <sz val="11"/>
        <rFont val="Calibri"/>
        <family val="2"/>
        <scheme val="minor"/>
      </rPr>
      <t xml:space="preserve"> – Relatório final sobre implantação, manutenção e manejo, contendo a descrição de todas as atividades desenvolvidas. O relatório deverá apresentar croqui demonstrativo de cada uma das áreas de SAF e dos quintais agroflorestais implementados, devendo conter as espécies implantadas e as já existentes no local, espacializando essas espécies. O relatório deve conter um capítulo sobre a implementação da medida AbE explicitando como os passos do ciclo AbE foram trabalhados no diagnóstico e durante a implementação da medida AbE, documentando também as percepções e opiniões dos beneficiários, homens e mulheres. Este relatório deverá ser apresentado em reunião dos Conselhos Deliberativos das UCs, a ocorrer no município de Cananeia, que serão viabilizadas pela Fundação Florestal. </t>
    </r>
  </si>
  <si>
    <r>
      <rPr>
        <b/>
        <sz val="11"/>
        <rFont val="Calibri"/>
        <family val="2"/>
        <scheme val="minor"/>
      </rPr>
      <t>Produto 07</t>
    </r>
    <r>
      <rPr>
        <sz val="11"/>
        <rFont val="Calibri"/>
        <family val="2"/>
        <scheme val="minor"/>
      </rPr>
      <t xml:space="preserve"> - Avaliação parcial sobre as atividades de implantação, manutenção e manejo, que deverão ser realizadas de acordo com os planos de manejo apresentados anteriormente, para o acompanhamento das atividades desenvolvidas, contendo a descrição do que já foi realizado e o cronograma para as ações futuras.</t>
    </r>
  </si>
  <si>
    <r>
      <rPr>
        <b/>
        <sz val="11"/>
        <rFont val="Calibri"/>
        <family val="2"/>
        <scheme val="minor"/>
      </rPr>
      <t>Produto 09</t>
    </r>
    <r>
      <rPr>
        <sz val="11"/>
        <rFont val="Calibri"/>
        <family val="2"/>
        <scheme val="minor"/>
      </rPr>
      <t xml:space="preserve"> - Materiais informativos referentes às atividades desenvolvidas. </t>
    </r>
  </si>
  <si>
    <r>
      <rPr>
        <b/>
        <sz val="11"/>
        <rFont val="Calibri"/>
        <family val="2"/>
        <scheme val="minor"/>
      </rPr>
      <t>Produto 02-</t>
    </r>
    <r>
      <rPr>
        <sz val="11"/>
        <rFont val="Calibri"/>
        <family val="2"/>
        <scheme val="minor"/>
      </rPr>
      <t xml:space="preserve"> Compilação de informações relacionadas ás questões temáticas do Meio Físico elaborado a partir dos dados secundários a serem levantados junto a bancos de dados existentes, universidades, publicações científicas, sociedade civil organizada, órgãos públicos, e outros meios possíveis. Estes dados deverão ser complementados por entrevistas com atores-chaves e outras técnicas de pesquisa como grupos focais, painel de experts e mapeamento participativo. Dados primários deverão ser coletados apenas quando indicados ou não encontrados em bibliografia específica. Também deverão ser apontadas as principais lacunas de conhecimento. Os estudos e demais referências bibliográficas utilizados deverão ser apresentados de forma sistematizada em planilha editável.</t>
    </r>
  </si>
  <si>
    <r>
      <rPr>
        <b/>
        <sz val="11"/>
        <rFont val="Calibri"/>
        <family val="2"/>
        <scheme val="minor"/>
      </rPr>
      <t>Produto 03</t>
    </r>
    <r>
      <rPr>
        <sz val="11"/>
        <rFont val="Calibri"/>
        <family val="2"/>
        <scheme val="minor"/>
      </rPr>
      <t xml:space="preserve">-  Compilação de informações relacionadas ás questões temáticas do Meio Biótico desenvolvido a partir dos dados secundários a serem levantados junto a bancos de dados existentes, universidades, publicações científicas, sociedade civil organizada, órgãos públicos, e outros meios possíveis. Estes dados deverão ser complementados por entrevistas com atores-chaves e outras técnicas de pesquisa, como grupos focais, painel de experts e mapeamento participativo. Dados primários deverão ser coletados apenas quando indicados ou não encontrados em bibliografia específica. Também deverão ser apontadas as principais lacunas de conhecimento. Os estudos e as demais referências bibliográficas utilizados deverão ser apresentados de forma sistematizada em planilha editável. </t>
    </r>
  </si>
  <si>
    <t>Respostas às Perguntas da Beatriz</t>
  </si>
  <si>
    <t xml:space="preserve">As datas de entrega dos produtos estão estabelecida no contrato, assinado em janeiro de 2020. </t>
  </si>
  <si>
    <t>Data de início do contrato</t>
  </si>
  <si>
    <t>Processo de shopping, com participação de 13 empresas, entretanto só obtivemos duas propostas. Sendo o valor cotado abaixo de 10 mil reais e a cotação reaberta por 3 vezes, seguimos com o processo de aquisição.</t>
  </si>
  <si>
    <t>Processo de shopping, com 3 fornecedores, através da internet.</t>
  </si>
  <si>
    <t>Processo de shopping, com 3 fornecedores, reiniciado por 2 vezes para tentativa de obtenção de 3 cotações. O nome do fornecedor vencedor é Pissango Náutica.</t>
  </si>
  <si>
    <t>Observando os prazos de entregas dos produtos (Coluna N), verifica-se que os Produtos 12 a 16 já eram pra ter sido entregues. Esses são os atrasos. Estamos em processo de aditamento do contrato para finalizar tudo até setembro de 2020.
O motivo dos atrasos está descrito na coluna R (dificuldade de mobilização dos gestores municipais). É sabido que os órgãos públicos de meio ambiente carecem de recursos humanos, principalmente em nível municipal. Essa conultoria teve início em dezembro de 2018, período de início de férias e desmobilização dos gestores municipais. Principalmente nos municípois do litoral paranaense, esse é um período de veraneio bastante dedicado a atividades turísticas, o que difcultou a mobilização dos gestores municipais. Dessa forma, a formação dos Grupos de Trabalho municipais, responsáveis pelo acompanhamento da consultoria e elaboração e implementação dos PMMAs, só foi concretizada no final de abril de 2019, causando já de início um atraso significativo a consultoria como um todo. É importante ressaltar que um processo de planejamento de políticas públicas é sequencial, onde uma primeira etapa serve de insumo para a realização das etapas seguintes. Dessa forma, o atraso inicial causou atraso também na entrega dos demais produtos. Ainda, esse processo de elaboração dos PMMAs envolve uma série de etapas participativas, com a realização de cursos e oficinas com atores locais, em 7 municípios diferentes. Também houveram dificuldades em mobilizar esses atores para todas essas etapas (Produtos 4, 6 e 7 já entregues), sendo que as oficinas e cursos não puderam ser realizadas nas datas iniciais previstas para todos os 7 municípios contemplados.</t>
  </si>
  <si>
    <t>Sim Os bens são doados à APA (ICMBio) após o término do projeto. Para isso, será assinado um termo de doação enviado pelo Funbio para o beneficiário assinar.</t>
  </si>
  <si>
    <t>Em fevereiro e início de março foram iniciados os cadastramentos nos novos municípios adicionados ao contrato pelo Termo Aditivo assinado em janeiro. Esses municípios tiveram que ser adicionados por falta de números de cadastros suficientes planejados inicialmente. Os consultores estavam em campo nos municípios de Canavieiras-BA e Mascote-BA. Por isso o Produto 3 encontra-se em andamento. Porém, devido a COVID-19 os trabalhos foram paralisados antes da entrega desse produto, previsto para 31/03. Os outros produtos 4 e 5 ainda não foram iniciados devido a paralisação das atividades pela COVID-19.
O Relatório final apresentará os dados de todos os produtos 2, 3, 4 e 5.</t>
  </si>
  <si>
    <t xml:space="preserve">Foi necessária realização de Termo Aditivo ao contrato para incluir outros municípios, tendo em vista que após levantamento da consultoria não foi identificado número suficiente de propriedades rurais nos três municípios previstos inicalmente para cumprir a meta de incrição de 4.348 inscrições no CAR. KfW somente autorizou o Termo Aditivo em 20/01/2019. 
Com a pandemia do COVID 19, houve mais atrasos, pois muitos municípios proibiram a entrada da empresa contratada nas propriedades rurais. Atualmente, apenas o município de Canavieiras está permitindo a atuação da empresa. </t>
  </si>
  <si>
    <t>Houve atrasos na elaboração dos PMMAs, causados principalmente pela dificuldade de mobilização dos gestores municipais. Atualmente, todos os 7 municípios estão mobilizados e atuantes na elaboração dos Planos.
Com o isolamento social causado pela pandemia de COVID-19, os cursos presenciais estão sendo remodelados para serem realizados de forma remota. Ainda, será necessário aditivo de prazo para finalizar a elaboração dos PMMAs até setembro de 2020, antes das eleições municipais.</t>
  </si>
  <si>
    <t>Houve atrasos na elaboração dos PMMAs, causados principalmente pela dificuldade de mobilização dos gestores municipais. Atualmente, 9 municípios estão mobilizados e atuantes na elaboração dos Planos.
Com o isolamento social causado pela pandemia de COVID-19, os cursos presenciais estão sendo remodelados para serem realizados de forma remota. Ainda, será necessário aditivo de prazo para finalizar a elaboração dos PMMAs até setembro de 2020, antes das eleições municipais.</t>
  </si>
  <si>
    <t>Assim como na atividade anterior, essa contratação teve início em janeiro de 2019, período de início de férias e desmobilização dos gestores municipais. Ainda, alguns municípios no RJ tiveram mudanças de gestão nas Secretarias Municipais de Meio Ambiente no início de 2019, obrigando a uma remobilização dos gestores municipais. Alguns municipios do RJ incialmente se recursaram a participar da elaboração dos PMMAs, dizendo que não tinham recursos humanos para coordenar todo o processo. Tivemos que fazer várias reuniões para explicartodo o apoio que estava sendo aportado pelo MMA para convencê-los de participar, aportando inclusive maior trabalho de levantamento de dados da empresa contratada. Mesmo assim, o município de Duque de Caxias se recusou a participar, alegando que não era interesse da nova gestão da Secretaria de Meio ambiente elaborar o PMMA.  Ainda, esse processo de elaboração dos PMMAs envolve uma série de etapas participativas, com a realização de cursos e oficinas com atores locais, em 9 municípios diferentes. Também houve dificuldades em mobilizar esses atores para todas essas etapas (Produtos 4, 6 e 7 já entregues), sendo que os trabalhos foram divididos em dois blocos de municípios. O Bloco A envolve 4 municipios (Tanguá, Miguel Pereira, São Gonçalo e Cachoeiras de Macacu) e está com os trabalhos mais adiantados que os municipios do bloco B (Magé, Nova Iguaçu, Itaboraí, Macaé e Guapimirim).
Estamos alterando o formato das oficinas (Produto 13) para um formato remoto. Espera-se que até junho as oficinas tenham ocorrido e os planos de ação estejam elaborados, a partir dos dados já coletados nos produtos anteriores. Os produtos anteriores já elaborados servem de insumos para a elaboração dos produtos seguintes, pois todos fazem parte do mesmo trabalho.</t>
  </si>
  <si>
    <t>Processo SEI</t>
  </si>
  <si>
    <t>02000.011720/2018-63</t>
  </si>
  <si>
    <t>02000.007558/2018-89</t>
  </si>
  <si>
    <t>02000.007562/2018-47</t>
  </si>
  <si>
    <t>02000.008184/2018-19</t>
  </si>
  <si>
    <t>02000.016868/2018-94</t>
  </si>
  <si>
    <t>02000.008843/2019-06</t>
  </si>
  <si>
    <t>02000.013675/2019-62</t>
  </si>
  <si>
    <t>02000.013724/2019-67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</si>
</sst>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_-[$R$-416]\ * #,##0.00_-;\-[$R$-416]\ * #,##0.00_-;_-[$R$-416]\ * &quot;-&quot;??_-;_-@_-"/>
    <numFmt numFmtId="165" formatCode="_-[$€-2]\ * #,##0.00_-;\-[$€-2]\ * #,##0.00_-;_-[$€-2]\ * &quot;-&quot;??_-;_-@_-"/>
    <numFmt numFmtId="166" formatCode="&quot;R$&quot;\ #,##0.00"/>
    <numFmt numFmtId="167" formatCode="_-&quot;R$&quot;* #,##0.00_-;\-&quot;R$&quot;* #,##0.00_-;_-&quot;R$&quot;* &quot;-&quot;??_-;_-@_-"/>
  </numFmts>
  <fonts count="26" x14ac:knownFonts="1">
    <font>
      <sz val="11"/>
      <color theme="1"/>
      <name val="Calibri"/>
      <family val="2"/>
      <scheme val="minor"/>
    </font>
    <font>
      <sz val="11"/>
      <color theme="1"/>
      <name val="Calibri"/>
      <family val="2"/>
      <scheme val="minor"/>
    </font>
    <font>
      <vertAlign val="superscript"/>
      <sz val="11"/>
      <color theme="1"/>
      <name val="Calibri"/>
      <family val="2"/>
      <scheme val="minor"/>
    </font>
    <font>
      <u/>
      <sz val="11"/>
      <color theme="10"/>
      <name val="Calibri"/>
      <family val="2"/>
      <scheme val="minor"/>
    </font>
    <font>
      <b/>
      <sz val="13"/>
      <color theme="1"/>
      <name val="Calibri"/>
      <family val="2"/>
      <scheme val="minor"/>
    </font>
    <font>
      <sz val="13"/>
      <color theme="1"/>
      <name val="Calibri"/>
      <family val="2"/>
      <scheme val="minor"/>
    </font>
    <font>
      <sz val="13"/>
      <name val="Calibri"/>
      <family val="2"/>
      <scheme val="minor"/>
    </font>
    <font>
      <u/>
      <sz val="11"/>
      <color theme="10"/>
      <name val="Calibri"/>
      <family val="2"/>
      <scheme val="minor"/>
    </font>
    <font>
      <sz val="10"/>
      <name val="Arial"/>
      <family val="2"/>
    </font>
    <font>
      <sz val="11"/>
      <color indexed="8"/>
      <name val="Calibri"/>
      <family val="2"/>
    </font>
    <font>
      <sz val="11"/>
      <name val="Calibri"/>
      <family val="2"/>
      <scheme val="minor"/>
    </font>
    <font>
      <b/>
      <sz val="11"/>
      <name val="Calibri"/>
      <family val="2"/>
      <scheme val="minor"/>
    </font>
    <font>
      <b/>
      <sz val="11"/>
      <color theme="1"/>
      <name val="Calibri"/>
      <family val="2"/>
      <scheme val="minor"/>
    </font>
    <font>
      <b/>
      <sz val="13"/>
      <name val="Calibri"/>
      <family val="2"/>
      <scheme val="minor"/>
    </font>
    <font>
      <b/>
      <sz val="12"/>
      <name val="Calibri"/>
      <family val="2"/>
      <scheme val="minor"/>
    </font>
    <font>
      <sz val="11"/>
      <color theme="1"/>
      <name val="Calibri"/>
      <family val="2"/>
      <scheme val="minor"/>
    </font>
    <font>
      <sz val="13"/>
      <name val="Calibri"/>
      <family val="2"/>
      <scheme val="minor"/>
    </font>
    <font>
      <sz val="12"/>
      <name val="Calibri"/>
      <family val="2"/>
      <scheme val="minor"/>
    </font>
    <font>
      <sz val="11"/>
      <name val="Calibri"/>
      <family val="2"/>
      <scheme val="minor"/>
    </font>
    <font>
      <sz val="10"/>
      <name val="Calibri"/>
      <family val="2"/>
      <scheme val="minor"/>
    </font>
    <font>
      <b/>
      <sz val="11"/>
      <name val="Calibri"/>
      <family val="2"/>
      <scheme val="minor"/>
    </font>
    <font>
      <sz val="9"/>
      <color indexed="81"/>
      <name val="Segoe UI"/>
      <family val="2"/>
    </font>
    <font>
      <b/>
      <sz val="9"/>
      <color indexed="81"/>
      <name val="Segoe UI"/>
      <family val="2"/>
    </font>
    <font>
      <sz val="11"/>
      <color rgb="FFFF0000"/>
      <name val="Calibri"/>
      <family val="2"/>
      <scheme val="minor"/>
    </font>
    <font>
      <b/>
      <sz val="13"/>
      <color rgb="FFFF0000"/>
      <name val="Calibri"/>
      <family val="2"/>
      <scheme val="minor"/>
    </font>
    <font>
      <sz val="12"/>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765">
    <xf numFmtId="0" fontId="0" fillId="0" borderId="0"/>
    <xf numFmtId="167"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0"/>
    <xf numFmtId="43" fontId="1" fillId="0" borderId="0" applyFont="0" applyFill="0" applyBorder="0" applyAlignment="0" applyProtection="0"/>
    <xf numFmtId="43" fontId="1" fillId="0" borderId="0" applyFont="0" applyFill="0" applyBorder="0" applyAlignment="0" applyProtection="0"/>
    <xf numFmtId="0" fontId="9" fillId="0" borderId="0"/>
    <xf numFmtId="0" fontId="8" fillId="0" borderId="0"/>
    <xf numFmtId="0" fontId="8" fillId="0" borderId="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83">
    <xf numFmtId="0" fontId="0" fillId="0" borderId="0" xfId="0"/>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66" fontId="4" fillId="2" borderId="1" xfId="0" applyNumberFormat="1" applyFont="1" applyFill="1" applyBorder="1" applyAlignment="1">
      <alignment horizontal="center" vertical="center" wrapText="1"/>
    </xf>
    <xf numFmtId="0" fontId="5"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64" fontId="6" fillId="0" borderId="1" xfId="1"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 fillId="5" borderId="1" xfId="0" applyNumberFormat="1" applyFont="1" applyFill="1" applyBorder="1" applyAlignment="1">
      <alignment horizontal="center" vertical="center"/>
    </xf>
    <xf numFmtId="0" fontId="7" fillId="0" borderId="1" xfId="2" applyFont="1" applyFill="1" applyBorder="1" applyAlignment="1">
      <alignment wrapText="1"/>
    </xf>
    <xf numFmtId="0" fontId="7" fillId="0" borderId="0" xfId="2" applyFont="1" applyFill="1" applyAlignment="1">
      <alignment wrapText="1"/>
    </xf>
    <xf numFmtId="0" fontId="6" fillId="0" borderId="0" xfId="0" applyFont="1" applyFill="1"/>
    <xf numFmtId="164" fontId="6" fillId="0" borderId="1" xfId="0" applyNumberFormat="1" applyFont="1" applyFill="1" applyBorder="1" applyAlignment="1">
      <alignment horizontal="center" vertical="center"/>
    </xf>
    <xf numFmtId="165" fontId="6" fillId="4" borderId="1" xfId="0" applyNumberFormat="1" applyFont="1" applyFill="1" applyBorder="1" applyAlignment="1">
      <alignment horizontal="center" vertical="center"/>
    </xf>
    <xf numFmtId="165" fontId="6" fillId="6"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0" fontId="6" fillId="0" borderId="0" xfId="0" applyFont="1" applyFill="1" applyAlignment="1">
      <alignment horizontal="center" vertical="center"/>
    </xf>
    <xf numFmtId="164" fontId="6"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165" fontId="6" fillId="7" borderId="1" xfId="0" applyNumberFormat="1" applyFont="1" applyFill="1" applyBorder="1" applyAlignment="1">
      <alignment horizontal="center" vertical="center"/>
    </xf>
    <xf numFmtId="0" fontId="6" fillId="0" borderId="1" xfId="0" applyFont="1" applyFill="1" applyBorder="1" applyAlignment="1">
      <alignment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164" fontId="4" fillId="0"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xf>
    <xf numFmtId="0" fontId="5" fillId="0" borderId="1" xfId="0" applyFont="1" applyBorder="1" applyAlignment="1">
      <alignment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Fill="1" applyAlignment="1">
      <alignment horizontal="center" vertical="center"/>
    </xf>
    <xf numFmtId="164" fontId="5" fillId="0" borderId="0" xfId="0" applyNumberFormat="1" applyFont="1" applyFill="1" applyAlignment="1">
      <alignment horizontal="right" vertical="center"/>
    </xf>
    <xf numFmtId="165" fontId="5" fillId="0" borderId="0" xfId="0" applyNumberFormat="1" applyFont="1" applyAlignment="1">
      <alignment vertical="center"/>
    </xf>
    <xf numFmtId="0" fontId="5" fillId="0" borderId="0" xfId="0" applyFont="1" applyAlignment="1">
      <alignment wrapText="1"/>
    </xf>
    <xf numFmtId="0" fontId="5" fillId="0" borderId="0" xfId="0" applyFont="1" applyFill="1" applyAlignment="1">
      <alignment vertical="center"/>
    </xf>
    <xf numFmtId="164" fontId="5" fillId="0" borderId="0" xfId="0" applyNumberFormat="1" applyFont="1" applyFill="1" applyAlignment="1">
      <alignment vertical="center"/>
    </xf>
    <xf numFmtId="166" fontId="13" fillId="2" borderId="3" xfId="0" applyNumberFormat="1"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167" fontId="13" fillId="2" borderId="2" xfId="1" applyFont="1" applyFill="1" applyBorder="1" applyAlignment="1">
      <alignment horizontal="center" vertical="center" wrapText="1"/>
    </xf>
    <xf numFmtId="167" fontId="13" fillId="2" borderId="5" xfId="1" applyFont="1" applyFill="1" applyBorder="1" applyAlignment="1">
      <alignment horizontal="center" vertical="center" wrapText="1"/>
    </xf>
    <xf numFmtId="0" fontId="13" fillId="2" borderId="2" xfId="1" applyNumberFormat="1" applyFont="1" applyFill="1" applyBorder="1" applyAlignment="1">
      <alignment horizontal="center" vertical="center" wrapText="1"/>
    </xf>
    <xf numFmtId="0" fontId="15" fillId="0" borderId="0" xfId="0" applyFont="1" applyAlignment="1">
      <alignment vertical="center"/>
    </xf>
    <xf numFmtId="0" fontId="18" fillId="0" borderId="7" xfId="0" applyFont="1" applyBorder="1" applyAlignment="1">
      <alignment horizontal="left" vertical="center" wrapText="1"/>
    </xf>
    <xf numFmtId="167" fontId="18" fillId="0" borderId="7" xfId="1" applyFont="1" applyBorder="1" applyAlignment="1">
      <alignment horizontal="center" vertical="center"/>
    </xf>
    <xf numFmtId="14" fontId="18" fillId="0" borderId="7" xfId="1" applyNumberFormat="1" applyFont="1" applyBorder="1" applyAlignment="1">
      <alignment horizontal="center" vertical="center"/>
    </xf>
    <xf numFmtId="0" fontId="18" fillId="0" borderId="7" xfId="0" applyFont="1" applyBorder="1" applyAlignment="1">
      <alignment horizontal="center" vertical="center"/>
    </xf>
    <xf numFmtId="167" fontId="18" fillId="0" borderId="7" xfId="1" applyFont="1" applyBorder="1" applyAlignment="1">
      <alignment vertical="center"/>
    </xf>
    <xf numFmtId="0" fontId="18" fillId="0" borderId="1" xfId="0" applyFont="1" applyBorder="1" applyAlignment="1">
      <alignment horizontal="left" vertical="center" wrapText="1"/>
    </xf>
    <xf numFmtId="167" fontId="18" fillId="0" borderId="1" xfId="1" applyFont="1" applyBorder="1" applyAlignment="1">
      <alignment horizontal="center" vertical="center"/>
    </xf>
    <xf numFmtId="14" fontId="18" fillId="0" borderId="1" xfId="1" applyNumberFormat="1" applyFont="1" applyBorder="1" applyAlignment="1">
      <alignment horizontal="center" vertical="center"/>
    </xf>
    <xf numFmtId="0" fontId="18" fillId="0" borderId="1" xfId="0" applyFont="1" applyBorder="1" applyAlignment="1">
      <alignment horizontal="center" vertical="center" wrapText="1"/>
    </xf>
    <xf numFmtId="167" fontId="18" fillId="0" borderId="1" xfId="1" applyFont="1" applyBorder="1" applyAlignment="1">
      <alignment vertical="center"/>
    </xf>
    <xf numFmtId="0" fontId="18" fillId="0" borderId="1" xfId="0" applyFont="1" applyBorder="1" applyAlignment="1">
      <alignment vertical="center"/>
    </xf>
    <xf numFmtId="0" fontId="18" fillId="0" borderId="1" xfId="0" applyFont="1" applyBorder="1" applyAlignment="1">
      <alignment horizontal="center" vertical="center"/>
    </xf>
    <xf numFmtId="0" fontId="18" fillId="0" borderId="8" xfId="0" applyFont="1" applyBorder="1" applyAlignment="1">
      <alignment horizontal="left" vertical="center" wrapText="1"/>
    </xf>
    <xf numFmtId="167" fontId="18" fillId="0" borderId="8" xfId="1" applyFont="1" applyBorder="1" applyAlignment="1">
      <alignment horizontal="center" vertical="center"/>
    </xf>
    <xf numFmtId="14" fontId="18" fillId="0" borderId="8" xfId="1" applyNumberFormat="1" applyFont="1" applyBorder="1" applyAlignment="1">
      <alignment horizontal="center" vertical="center"/>
    </xf>
    <xf numFmtId="0" fontId="18" fillId="0" borderId="8" xfId="0" applyFont="1" applyBorder="1" applyAlignment="1">
      <alignment horizontal="center" vertical="center"/>
    </xf>
    <xf numFmtId="0" fontId="18" fillId="0" borderId="8" xfId="0" applyFont="1" applyBorder="1" applyAlignment="1">
      <alignment vertical="center"/>
    </xf>
    <xf numFmtId="167" fontId="18" fillId="0" borderId="8" xfId="1" applyFont="1" applyBorder="1" applyAlignment="1">
      <alignment vertical="center"/>
    </xf>
    <xf numFmtId="167" fontId="18" fillId="0" borderId="7" xfId="1" applyFont="1" applyFill="1" applyBorder="1" applyAlignment="1">
      <alignment horizontal="center" vertical="center"/>
    </xf>
    <xf numFmtId="14" fontId="18" fillId="0" borderId="7" xfId="0" applyNumberFormat="1" applyFont="1" applyBorder="1" applyAlignment="1">
      <alignment horizontal="center" vertical="center"/>
    </xf>
    <xf numFmtId="164" fontId="19" fillId="0" borderId="7" xfId="3" applyNumberFormat="1" applyFont="1" applyFill="1" applyBorder="1" applyAlignment="1">
      <alignment horizontal="center" vertical="center"/>
    </xf>
    <xf numFmtId="167" fontId="18" fillId="0" borderId="4" xfId="1" applyFont="1" applyBorder="1" applyAlignment="1">
      <alignment vertical="center"/>
    </xf>
    <xf numFmtId="167" fontId="18" fillId="0" borderId="1" xfId="1" applyFont="1" applyFill="1" applyBorder="1" applyAlignment="1">
      <alignment horizontal="center" vertical="center"/>
    </xf>
    <xf numFmtId="14" fontId="18" fillId="0" borderId="1" xfId="0" applyNumberFormat="1" applyFont="1" applyBorder="1" applyAlignment="1">
      <alignment horizontal="center" vertical="center"/>
    </xf>
    <xf numFmtId="164" fontId="19" fillId="0" borderId="1" xfId="3" applyNumberFormat="1" applyFont="1" applyFill="1" applyBorder="1" applyAlignment="1">
      <alignment horizontal="center" vertical="center"/>
    </xf>
    <xf numFmtId="164"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164" fontId="18" fillId="0" borderId="1" xfId="1" applyNumberFormat="1" applyFont="1" applyFill="1" applyBorder="1" applyAlignment="1">
      <alignment horizontal="center" vertical="center" wrapText="1"/>
    </xf>
    <xf numFmtId="164" fontId="19" fillId="0" borderId="1" xfId="1" applyNumberFormat="1" applyFont="1" applyFill="1" applyBorder="1" applyAlignment="1">
      <alignment horizontal="center" vertical="center" wrapText="1"/>
    </xf>
    <xf numFmtId="0" fontId="20" fillId="0" borderId="1" xfId="0" applyFont="1" applyBorder="1" applyAlignment="1">
      <alignment horizontal="left" vertical="center" wrapText="1"/>
    </xf>
    <xf numFmtId="167" fontId="18" fillId="0" borderId="1" xfId="1" applyFont="1" applyFill="1" applyBorder="1" applyAlignment="1">
      <alignment horizontal="center" vertical="center" wrapText="1"/>
    </xf>
    <xf numFmtId="167" fontId="19" fillId="0" borderId="1" xfId="1" applyFont="1" applyFill="1" applyBorder="1" applyAlignment="1">
      <alignment horizontal="center" vertical="center" wrapText="1"/>
    </xf>
    <xf numFmtId="167" fontId="18" fillId="0" borderId="8" xfId="1" applyFont="1" applyFill="1" applyBorder="1" applyAlignment="1">
      <alignment horizontal="center" vertical="center" wrapText="1"/>
    </xf>
    <xf numFmtId="14" fontId="18" fillId="0" borderId="8" xfId="0" applyNumberFormat="1" applyFont="1" applyBorder="1" applyAlignment="1">
      <alignment horizontal="center" vertical="center"/>
    </xf>
    <xf numFmtId="167" fontId="19" fillId="0" borderId="8" xfId="1" applyFont="1" applyFill="1" applyBorder="1" applyAlignment="1">
      <alignment horizontal="center" vertical="center" wrapText="1"/>
    </xf>
    <xf numFmtId="0" fontId="20" fillId="0" borderId="8" xfId="0" applyFont="1" applyBorder="1" applyAlignment="1">
      <alignment horizontal="left" vertical="center" wrapText="1"/>
    </xf>
    <xf numFmtId="165" fontId="17" fillId="5" borderId="9" xfId="0" applyNumberFormat="1" applyFont="1" applyFill="1" applyBorder="1" applyAlignment="1">
      <alignment vertical="center"/>
    </xf>
    <xf numFmtId="2" fontId="17" fillId="0" borderId="4" xfId="1" applyNumberFormat="1" applyFont="1" applyFill="1" applyBorder="1" applyAlignment="1">
      <alignment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164" fontId="17" fillId="0" borderId="4" xfId="1" applyNumberFormat="1" applyFont="1" applyFill="1" applyBorder="1" applyAlignment="1">
      <alignment horizontal="center" vertical="center"/>
    </xf>
    <xf numFmtId="14" fontId="17" fillId="0" borderId="4" xfId="0" applyNumberFormat="1" applyFont="1" applyFill="1" applyBorder="1" applyAlignment="1">
      <alignment vertical="center" wrapText="1"/>
    </xf>
    <xf numFmtId="0" fontId="17" fillId="0" borderId="7" xfId="0" applyFont="1" applyFill="1" applyBorder="1" applyAlignment="1">
      <alignment horizontal="center" vertical="center" wrapText="1"/>
    </xf>
    <xf numFmtId="167" fontId="17" fillId="0" borderId="7" xfId="0" applyNumberFormat="1" applyFont="1" applyFill="1" applyBorder="1" applyAlignment="1">
      <alignment horizontal="center" vertical="center" wrapText="1"/>
    </xf>
    <xf numFmtId="14" fontId="17" fillId="0" borderId="7" xfId="1" applyNumberFormat="1" applyFont="1" applyFill="1" applyBorder="1" applyAlignment="1">
      <alignment horizontal="center" vertical="center"/>
    </xf>
    <xf numFmtId="14" fontId="17" fillId="10" borderId="7" xfId="1" applyNumberFormat="1" applyFont="1" applyFill="1" applyBorder="1" applyAlignment="1">
      <alignment horizontal="center" vertical="center"/>
    </xf>
    <xf numFmtId="167" fontId="17" fillId="0" borderId="7" xfId="1" applyFont="1" applyFill="1" applyBorder="1" applyAlignment="1">
      <alignment vertical="center"/>
    </xf>
    <xf numFmtId="0" fontId="17" fillId="0" borderId="7" xfId="0" applyFont="1" applyFill="1" applyBorder="1"/>
    <xf numFmtId="165" fontId="17" fillId="5" borderId="10" xfId="0" applyNumberFormat="1" applyFont="1" applyFill="1" applyBorder="1" applyAlignment="1">
      <alignment vertical="center"/>
    </xf>
    <xf numFmtId="2" fontId="17" fillId="0" borderId="1" xfId="1" applyNumberFormat="1" applyFont="1" applyFill="1" applyBorder="1" applyAlignment="1">
      <alignmen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67" fontId="17" fillId="0" borderId="1" xfId="1" applyFont="1" applyFill="1" applyBorder="1" applyAlignment="1">
      <alignment vertical="center"/>
    </xf>
    <xf numFmtId="14" fontId="17" fillId="0" borderId="1" xfId="0" applyNumberFormat="1" applyFont="1" applyFill="1" applyBorder="1" applyAlignment="1">
      <alignment vertical="center" wrapText="1"/>
    </xf>
    <xf numFmtId="167" fontId="17" fillId="0" borderId="1" xfId="0" applyNumberFormat="1" applyFont="1" applyFill="1" applyBorder="1" applyAlignment="1">
      <alignment horizontal="center" vertical="center" wrapText="1"/>
    </xf>
    <xf numFmtId="14" fontId="17" fillId="0" borderId="1" xfId="1" applyNumberFormat="1" applyFont="1" applyFill="1" applyBorder="1" applyAlignment="1">
      <alignment horizontal="center" vertical="center"/>
    </xf>
    <xf numFmtId="14" fontId="17" fillId="10" borderId="1" xfId="1" applyNumberFormat="1" applyFont="1" applyFill="1" applyBorder="1" applyAlignment="1">
      <alignment horizontal="center" vertical="center"/>
    </xf>
    <xf numFmtId="0" fontId="17" fillId="0" borderId="1" xfId="0" applyFont="1" applyFill="1" applyBorder="1"/>
    <xf numFmtId="164" fontId="17" fillId="0" borderId="1" xfId="1" applyNumberFormat="1" applyFont="1" applyFill="1" applyBorder="1" applyAlignment="1">
      <alignment horizontal="center" vertical="center"/>
    </xf>
    <xf numFmtId="0" fontId="17" fillId="0" borderId="1" xfId="0" applyFont="1" applyBorder="1" applyAlignment="1">
      <alignment horizontal="center" vertical="center" wrapText="1"/>
    </xf>
    <xf numFmtId="164" fontId="17" fillId="0" borderId="1" xfId="0" applyNumberFormat="1" applyFont="1" applyBorder="1" applyAlignment="1">
      <alignment horizontal="center" vertical="center" wrapText="1"/>
    </xf>
    <xf numFmtId="167" fontId="17" fillId="0" borderId="1" xfId="1" applyFont="1" applyBorder="1" applyAlignment="1">
      <alignment vertical="center"/>
    </xf>
    <xf numFmtId="0" fontId="17" fillId="0" borderId="1" xfId="0" applyFont="1" applyBorder="1"/>
    <xf numFmtId="164" fontId="17" fillId="0" borderId="1" xfId="0" applyNumberFormat="1" applyFont="1" applyFill="1" applyBorder="1" applyAlignment="1">
      <alignment vertical="center"/>
    </xf>
    <xf numFmtId="0" fontId="17" fillId="0" borderId="1" xfId="0" applyFont="1" applyBorder="1" applyAlignment="1">
      <alignment vertical="center"/>
    </xf>
    <xf numFmtId="0" fontId="17" fillId="0" borderId="1" xfId="0" applyFont="1" applyBorder="1" applyAlignment="1">
      <alignment horizontal="left" vertical="center" wrapText="1"/>
    </xf>
    <xf numFmtId="167" fontId="17" fillId="0" borderId="1" xfId="1" applyFont="1" applyBorder="1" applyAlignment="1">
      <alignment horizontal="center" vertical="center"/>
    </xf>
    <xf numFmtId="14" fontId="17" fillId="0" borderId="1" xfId="0" applyNumberFormat="1" applyFont="1" applyFill="1" applyBorder="1" applyAlignment="1">
      <alignment horizontal="center" vertical="center"/>
    </xf>
    <xf numFmtId="14" fontId="17" fillId="11" borderId="1" xfId="0" applyNumberFormat="1" applyFont="1" applyFill="1" applyBorder="1" applyAlignment="1">
      <alignment horizontal="center" vertical="center"/>
    </xf>
    <xf numFmtId="165" fontId="17" fillId="5" borderId="11" xfId="0" applyNumberFormat="1" applyFont="1" applyFill="1" applyBorder="1" applyAlignment="1">
      <alignment vertical="center"/>
    </xf>
    <xf numFmtId="0" fontId="17" fillId="0" borderId="8" xfId="0" applyFont="1" applyBorder="1" applyAlignment="1">
      <alignment horizontal="center" vertical="center" wrapText="1"/>
    </xf>
    <xf numFmtId="0" fontId="17" fillId="0" borderId="8" xfId="0" applyFont="1" applyBorder="1" applyAlignment="1">
      <alignment vertical="center"/>
    </xf>
    <xf numFmtId="0" fontId="17" fillId="0" borderId="8" xfId="0" applyFont="1" applyBorder="1" applyAlignment="1">
      <alignment horizontal="left" vertical="center" wrapText="1"/>
    </xf>
    <xf numFmtId="167" fontId="17" fillId="0" borderId="8" xfId="1" applyFont="1" applyBorder="1" applyAlignment="1">
      <alignment horizontal="center" vertical="center"/>
    </xf>
    <xf numFmtId="14" fontId="17" fillId="0" borderId="8" xfId="0" applyNumberFormat="1" applyFont="1" applyFill="1" applyBorder="1" applyAlignment="1">
      <alignment horizontal="center" vertical="center"/>
    </xf>
    <xf numFmtId="14" fontId="17" fillId="11" borderId="8" xfId="0" applyNumberFormat="1" applyFont="1" applyFill="1" applyBorder="1" applyAlignment="1">
      <alignment horizontal="center" vertical="center"/>
    </xf>
    <xf numFmtId="0" fontId="17" fillId="0" borderId="8" xfId="0" applyFont="1" applyBorder="1"/>
    <xf numFmtId="165" fontId="17" fillId="5" borderId="13" xfId="0" applyNumberFormat="1" applyFont="1" applyFill="1" applyBorder="1" applyAlignment="1">
      <alignment vertical="center"/>
    </xf>
    <xf numFmtId="165" fontId="17" fillId="5" borderId="12" xfId="0" applyNumberFormat="1" applyFont="1" applyFill="1" applyBorder="1" applyAlignment="1">
      <alignment vertical="center"/>
    </xf>
    <xf numFmtId="165" fontId="17" fillId="5" borderId="14" xfId="0" applyNumberFormat="1" applyFont="1" applyFill="1" applyBorder="1" applyAlignment="1">
      <alignment vertical="center"/>
    </xf>
    <xf numFmtId="2" fontId="17" fillId="0" borderId="8" xfId="1" applyNumberFormat="1" applyFont="1" applyFill="1" applyBorder="1" applyAlignment="1">
      <alignment vertical="center"/>
    </xf>
    <xf numFmtId="0" fontId="17" fillId="0" borderId="8" xfId="0" applyFont="1" applyFill="1" applyBorder="1" applyAlignment="1">
      <alignment horizontal="center" vertical="center" wrapText="1"/>
    </xf>
    <xf numFmtId="0" fontId="17" fillId="0" borderId="8" xfId="0" applyFont="1" applyFill="1" applyBorder="1" applyAlignment="1">
      <alignment horizontal="left" vertical="center" wrapText="1"/>
    </xf>
    <xf numFmtId="164" fontId="17" fillId="0" borderId="8" xfId="0" applyNumberFormat="1" applyFont="1" applyFill="1" applyBorder="1" applyAlignment="1">
      <alignment vertical="center"/>
    </xf>
    <xf numFmtId="14" fontId="17" fillId="0" borderId="8" xfId="0" applyNumberFormat="1" applyFont="1" applyFill="1" applyBorder="1" applyAlignment="1">
      <alignment vertical="center" wrapText="1"/>
    </xf>
    <xf numFmtId="14" fontId="17" fillId="10" borderId="8" xfId="1" applyNumberFormat="1" applyFont="1" applyFill="1" applyBorder="1" applyAlignment="1">
      <alignment horizontal="center" vertical="center"/>
    </xf>
    <xf numFmtId="14" fontId="18" fillId="0" borderId="7" xfId="0" applyNumberFormat="1" applyFont="1" applyFill="1" applyBorder="1" applyAlignment="1">
      <alignment horizontal="center" vertical="center"/>
    </xf>
    <xf numFmtId="0" fontId="18" fillId="0" borderId="4" xfId="0" applyFont="1" applyBorder="1" applyAlignment="1">
      <alignment horizontal="center" vertical="center"/>
    </xf>
    <xf numFmtId="14" fontId="18" fillId="0" borderId="1" xfId="0" applyNumberFormat="1" applyFont="1" applyFill="1" applyBorder="1" applyAlignment="1">
      <alignment horizontal="center" vertical="center"/>
    </xf>
    <xf numFmtId="167" fontId="18" fillId="9" borderId="1" xfId="1" applyFont="1" applyFill="1" applyBorder="1" applyAlignment="1">
      <alignment horizontal="center" vertical="center"/>
    </xf>
    <xf numFmtId="0" fontId="18" fillId="0" borderId="3" xfId="0" applyFont="1" applyBorder="1" applyAlignment="1">
      <alignment horizontal="left" vertical="center" wrapText="1"/>
    </xf>
    <xf numFmtId="167" fontId="18" fillId="9" borderId="8" xfId="1" applyFont="1" applyFill="1" applyBorder="1" applyAlignment="1">
      <alignment horizontal="center" vertical="center"/>
    </xf>
    <xf numFmtId="0" fontId="18" fillId="0" borderId="0" xfId="0" applyFont="1" applyAlignment="1">
      <alignment wrapTex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167" fontId="18" fillId="0" borderId="0" xfId="1" applyFont="1" applyAlignment="1">
      <alignment horizontal="center" vertical="center"/>
    </xf>
    <xf numFmtId="0" fontId="18" fillId="0" borderId="0" xfId="0" applyFont="1" applyAlignment="1">
      <alignment horizontal="right" vertical="center"/>
    </xf>
    <xf numFmtId="167" fontId="18" fillId="0" borderId="0" xfId="0" applyNumberFormat="1" applyFont="1" applyAlignment="1">
      <alignment vertical="center"/>
    </xf>
    <xf numFmtId="167" fontId="18" fillId="0" borderId="0" xfId="1" applyFont="1" applyAlignment="1">
      <alignment vertical="center"/>
    </xf>
    <xf numFmtId="0" fontId="18" fillId="0" borderId="0" xfId="0" applyFont="1" applyBorder="1" applyAlignment="1">
      <alignment vertical="center"/>
    </xf>
    <xf numFmtId="0" fontId="14" fillId="2" borderId="3" xfId="0" applyFont="1" applyFill="1" applyBorder="1" applyAlignment="1">
      <alignment horizontal="left" vertical="center"/>
    </xf>
    <xf numFmtId="0" fontId="17" fillId="0" borderId="0" xfId="0" applyFont="1" applyAlignment="1">
      <alignment horizontal="left"/>
    </xf>
    <xf numFmtId="0" fontId="0" fillId="0" borderId="7" xfId="0" applyFont="1" applyBorder="1" applyAlignment="1">
      <alignment horizontal="left" vertical="center" wrapText="1"/>
    </xf>
    <xf numFmtId="0" fontId="0" fillId="0" borderId="1" xfId="0" applyFont="1" applyBorder="1" applyAlignment="1">
      <alignment horizontal="left" vertical="center" wrapText="1"/>
    </xf>
    <xf numFmtId="0" fontId="0" fillId="0" borderId="8" xfId="0" applyFont="1" applyBorder="1" applyAlignment="1">
      <alignment horizontal="left" vertical="center" wrapText="1"/>
    </xf>
    <xf numFmtId="0" fontId="0" fillId="0" borderId="4" xfId="0" applyFont="1" applyBorder="1" applyAlignment="1">
      <alignment horizontal="left" vertical="center" wrapText="1"/>
    </xf>
    <xf numFmtId="14" fontId="18" fillId="6" borderId="1" xfId="0" applyNumberFormat="1" applyFont="1" applyFill="1" applyBorder="1" applyAlignment="1">
      <alignment horizontal="center" vertical="center"/>
    </xf>
    <xf numFmtId="14" fontId="18" fillId="6" borderId="8" xfId="0" applyNumberFormat="1" applyFont="1" applyFill="1" applyBorder="1" applyAlignment="1">
      <alignment horizontal="center" vertical="center"/>
    </xf>
    <xf numFmtId="14" fontId="17" fillId="6" borderId="1" xfId="0" applyNumberFormat="1" applyFont="1" applyFill="1" applyBorder="1" applyAlignment="1">
      <alignment vertical="center" wrapText="1"/>
    </xf>
    <xf numFmtId="0" fontId="17" fillId="6" borderId="1" xfId="0" applyFont="1" applyFill="1" applyBorder="1" applyAlignment="1">
      <alignment horizontal="left" vertical="center" wrapText="1"/>
    </xf>
    <xf numFmtId="14" fontId="17" fillId="6" borderId="1" xfId="0" applyNumberFormat="1" applyFont="1" applyFill="1" applyBorder="1" applyAlignment="1">
      <alignment horizontal="center" vertical="center"/>
    </xf>
    <xf numFmtId="0" fontId="24" fillId="2" borderId="2" xfId="0" applyFont="1" applyFill="1" applyBorder="1" applyAlignment="1">
      <alignment horizontal="center" vertical="center" wrapText="1"/>
    </xf>
    <xf numFmtId="0" fontId="23" fillId="0" borderId="6" xfId="0" applyFont="1" applyBorder="1" applyAlignment="1">
      <alignment horizontal="center" vertical="center" wrapText="1"/>
    </xf>
    <xf numFmtId="0" fontId="25" fillId="0" borderId="7"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3" fillId="0" borderId="0" xfId="0" applyFont="1" applyAlignment="1">
      <alignment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8" xfId="0" applyFont="1" applyBorder="1" applyAlignment="1">
      <alignment horizontal="center" vertical="center"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18" xfId="0" applyFont="1" applyBorder="1" applyAlignment="1">
      <alignment horizontal="center" vertical="center"/>
    </xf>
    <xf numFmtId="0" fontId="18" fillId="0" borderId="6"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14" fontId="18" fillId="0" borderId="7"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8" xfId="0" applyFont="1" applyBorder="1" applyAlignment="1">
      <alignment horizontal="center" vertical="center"/>
    </xf>
    <xf numFmtId="14" fontId="23" fillId="0" borderId="6" xfId="0" applyNumberFormat="1" applyFont="1" applyBorder="1" applyAlignment="1">
      <alignment horizontal="center" vertical="center" wrapText="1"/>
    </xf>
    <xf numFmtId="14" fontId="23" fillId="0" borderId="2" xfId="0" applyNumberFormat="1" applyFont="1" applyBorder="1" applyAlignment="1">
      <alignment horizontal="center" vertical="center" wrapText="1"/>
    </xf>
    <xf numFmtId="14" fontId="23" fillId="0" borderId="18" xfId="0" applyNumberFormat="1" applyFont="1" applyBorder="1" applyAlignment="1">
      <alignment horizontal="center" vertical="center" wrapText="1"/>
    </xf>
    <xf numFmtId="167" fontId="18" fillId="0" borderId="6" xfId="1" applyFont="1" applyBorder="1" applyAlignment="1">
      <alignment horizontal="center" vertical="center"/>
    </xf>
    <xf numFmtId="167" fontId="18" fillId="0" borderId="4" xfId="1" applyFont="1" applyBorder="1" applyAlignment="1">
      <alignment horizontal="center" vertical="center"/>
    </xf>
    <xf numFmtId="167" fontId="18" fillId="0" borderId="3" xfId="1" applyFont="1" applyBorder="1" applyAlignment="1">
      <alignment horizontal="center" vertical="center"/>
    </xf>
    <xf numFmtId="167" fontId="18" fillId="0" borderId="2" xfId="1" applyFont="1" applyBorder="1" applyAlignment="1">
      <alignment horizontal="center" vertical="center"/>
    </xf>
    <xf numFmtId="14" fontId="18" fillId="0" borderId="3" xfId="1" applyNumberFormat="1" applyFont="1" applyBorder="1" applyAlignment="1">
      <alignment horizontal="center" vertical="center"/>
    </xf>
    <xf numFmtId="14" fontId="18" fillId="0" borderId="18" xfId="1" applyNumberFormat="1" applyFont="1" applyBorder="1" applyAlignment="1">
      <alignment horizontal="center" vertical="center"/>
    </xf>
    <xf numFmtId="167" fontId="18" fillId="0" borderId="18" xfId="1" applyFont="1" applyBorder="1" applyAlignment="1">
      <alignment horizontal="center" vertical="center"/>
    </xf>
    <xf numFmtId="167" fontId="19" fillId="0" borderId="1" xfId="1" applyFont="1" applyFill="1" applyBorder="1" applyAlignment="1">
      <alignment horizontal="center" vertical="center" wrapText="1"/>
    </xf>
    <xf numFmtId="14" fontId="18" fillId="0" borderId="1" xfId="0" applyNumberFormat="1" applyFont="1" applyBorder="1" applyAlignment="1">
      <alignment horizontal="center" vertical="center"/>
    </xf>
    <xf numFmtId="0" fontId="18" fillId="0" borderId="6" xfId="1" applyNumberFormat="1" applyFont="1" applyBorder="1" applyAlignment="1">
      <alignment horizontal="left" vertical="center" wrapText="1"/>
    </xf>
    <xf numFmtId="0" fontId="18" fillId="0" borderId="2" xfId="1" applyNumberFormat="1" applyFont="1" applyBorder="1" applyAlignment="1">
      <alignment horizontal="left" vertical="center" wrapText="1"/>
    </xf>
    <xf numFmtId="0" fontId="18" fillId="0" borderId="18" xfId="1" applyNumberFormat="1" applyFont="1" applyBorder="1" applyAlignment="1">
      <alignment horizontal="left" vertical="center" wrapText="1"/>
    </xf>
    <xf numFmtId="0" fontId="18" fillId="0" borderId="6" xfId="1" applyNumberFormat="1" applyFont="1" applyBorder="1" applyAlignment="1">
      <alignment horizontal="center" vertical="center" wrapText="1"/>
    </xf>
    <xf numFmtId="0" fontId="18" fillId="0" borderId="2" xfId="1" applyNumberFormat="1" applyFont="1" applyBorder="1" applyAlignment="1">
      <alignment horizontal="center" vertical="center" wrapText="1"/>
    </xf>
    <xf numFmtId="0" fontId="18" fillId="0" borderId="18" xfId="1" applyNumberFormat="1" applyFont="1" applyBorder="1" applyAlignment="1">
      <alignment horizontal="center" vertical="center" wrapText="1"/>
    </xf>
    <xf numFmtId="0" fontId="18" fillId="6" borderId="15"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14" fontId="18" fillId="0" borderId="6" xfId="0" applyNumberFormat="1" applyFont="1" applyBorder="1" applyAlignment="1">
      <alignment horizontal="center" vertical="center"/>
    </xf>
    <xf numFmtId="0" fontId="10"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8" xfId="0" applyFont="1" applyBorder="1" applyAlignment="1">
      <alignment horizontal="center" vertical="center" wrapText="1"/>
    </xf>
    <xf numFmtId="165" fontId="16" fillId="8" borderId="10" xfId="0" applyNumberFormat="1" applyFont="1" applyFill="1" applyBorder="1" applyAlignment="1">
      <alignment horizontal="center" vertical="center"/>
    </xf>
    <xf numFmtId="165" fontId="16" fillId="8" borderId="1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164" fontId="16" fillId="0" borderId="1" xfId="0" applyNumberFormat="1" applyFont="1" applyFill="1" applyBorder="1" applyAlignment="1">
      <alignment horizontal="center" vertical="center"/>
    </xf>
    <xf numFmtId="164" fontId="16" fillId="0" borderId="8"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18" fillId="0" borderId="8" xfId="0" applyFont="1" applyBorder="1" applyAlignment="1">
      <alignment horizontal="center" vertical="center" wrapText="1"/>
    </xf>
    <xf numFmtId="165" fontId="16" fillId="8" borderId="9" xfId="0" applyNumberFormat="1" applyFont="1" applyFill="1" applyBorder="1" applyAlignment="1">
      <alignment horizontal="center" vertical="center"/>
    </xf>
    <xf numFmtId="0" fontId="16" fillId="0" borderId="7" xfId="0" applyFont="1" applyFill="1" applyBorder="1" applyAlignment="1">
      <alignment horizontal="center" vertical="center"/>
    </xf>
    <xf numFmtId="0" fontId="16" fillId="0" borderId="7" xfId="0" applyFont="1" applyFill="1" applyBorder="1" applyAlignment="1">
      <alignment horizontal="center" vertical="center" wrapText="1"/>
    </xf>
    <xf numFmtId="164" fontId="16" fillId="0" borderId="7" xfId="0" applyNumberFormat="1" applyFont="1" applyFill="1" applyBorder="1" applyAlignment="1">
      <alignment horizontal="center" vertical="center"/>
    </xf>
    <xf numFmtId="0" fontId="18" fillId="0" borderId="7" xfId="0" applyFont="1" applyBorder="1" applyAlignment="1">
      <alignment horizontal="center" vertical="center" wrapText="1"/>
    </xf>
    <xf numFmtId="0" fontId="17" fillId="0" borderId="4"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8" xfId="0" applyFont="1" applyFill="1" applyBorder="1" applyAlignment="1">
      <alignment horizontal="left" vertical="center" wrapText="1"/>
    </xf>
    <xf numFmtId="165" fontId="16" fillId="5" borderId="9" xfId="0" applyNumberFormat="1" applyFont="1" applyFill="1" applyBorder="1" applyAlignment="1">
      <alignment horizontal="center" vertical="center"/>
    </xf>
    <xf numFmtId="165" fontId="16" fillId="5" borderId="10" xfId="0" applyNumberFormat="1" applyFont="1" applyFill="1" applyBorder="1" applyAlignment="1">
      <alignment horizontal="center" vertical="center"/>
    </xf>
    <xf numFmtId="165" fontId="16" fillId="5" borderId="11" xfId="0" applyNumberFormat="1" applyFont="1" applyFill="1" applyBorder="1" applyAlignment="1">
      <alignment horizontal="center" vertical="center"/>
    </xf>
    <xf numFmtId="164" fontId="16" fillId="0" borderId="6" xfId="1" applyNumberFormat="1" applyFont="1" applyFill="1" applyBorder="1" applyAlignment="1">
      <alignment horizontal="center" vertical="center" wrapText="1"/>
    </xf>
    <xf numFmtId="164" fontId="16" fillId="0" borderId="2" xfId="1" applyNumberFormat="1" applyFont="1" applyFill="1" applyBorder="1" applyAlignment="1">
      <alignment horizontal="center" vertical="center" wrapText="1"/>
    </xf>
    <xf numFmtId="164" fontId="16" fillId="0" borderId="18" xfId="1" applyNumberFormat="1" applyFont="1" applyFill="1" applyBorder="1" applyAlignment="1">
      <alignment horizontal="center" vertical="center" wrapText="1"/>
    </xf>
    <xf numFmtId="0" fontId="17" fillId="0" borderId="7"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164" fontId="16" fillId="0" borderId="7" xfId="1" applyNumberFormat="1" applyFont="1" applyFill="1" applyBorder="1" applyAlignment="1">
      <alignment horizontal="center" vertical="center"/>
    </xf>
    <xf numFmtId="164" fontId="16" fillId="0" borderId="1" xfId="1" applyNumberFormat="1" applyFont="1" applyFill="1" applyBorder="1" applyAlignment="1">
      <alignment horizontal="center" vertical="center"/>
    </xf>
    <xf numFmtId="0" fontId="16" fillId="0" borderId="4" xfId="0" applyFont="1" applyFill="1" applyBorder="1" applyAlignment="1">
      <alignment horizontal="center" vertical="center" wrapText="1"/>
    </xf>
    <xf numFmtId="164" fontId="16" fillId="0" borderId="8" xfId="1" applyNumberFormat="1" applyFont="1" applyFill="1" applyBorder="1" applyAlignment="1">
      <alignment horizontal="center" vertical="center"/>
    </xf>
    <xf numFmtId="0" fontId="18" fillId="0" borderId="15" xfId="0" applyFont="1" applyBorder="1" applyAlignment="1">
      <alignment horizontal="center" vertical="center" wrapText="1"/>
    </xf>
    <xf numFmtId="14" fontId="18" fillId="0" borderId="6" xfId="0" applyNumberFormat="1" applyFont="1" applyBorder="1" applyAlignment="1">
      <alignment horizontal="center" vertical="center" wrapText="1"/>
    </xf>
    <xf numFmtId="164" fontId="16" fillId="0" borderId="6" xfId="1" applyNumberFormat="1" applyFont="1" applyFill="1" applyBorder="1" applyAlignment="1">
      <alignment horizontal="center" vertical="center"/>
    </xf>
    <xf numFmtId="164" fontId="16" fillId="0" borderId="2" xfId="1" applyNumberFormat="1" applyFont="1" applyFill="1" applyBorder="1" applyAlignment="1">
      <alignment horizontal="center" vertical="center"/>
    </xf>
    <xf numFmtId="164" fontId="16" fillId="0" borderId="18" xfId="1" applyNumberFormat="1" applyFont="1" applyFill="1" applyBorder="1" applyAlignment="1">
      <alignment horizontal="center" vertical="center"/>
    </xf>
    <xf numFmtId="0" fontId="17" fillId="0" borderId="4" xfId="0" applyFont="1" applyBorder="1" applyAlignment="1">
      <alignment horizontal="left" vertical="center" wrapText="1"/>
    </xf>
    <xf numFmtId="167" fontId="18" fillId="0" borderId="7" xfId="1" applyFont="1" applyBorder="1" applyAlignment="1">
      <alignment horizontal="center" vertical="center"/>
    </xf>
    <xf numFmtId="167" fontId="18" fillId="0" borderId="1" xfId="1" applyFont="1" applyBorder="1" applyAlignment="1">
      <alignment horizontal="center" vertical="center"/>
    </xf>
    <xf numFmtId="0" fontId="3" fillId="0" borderId="15" xfId="2"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3" fillId="12" borderId="15" xfId="2" applyFill="1" applyBorder="1" applyAlignment="1">
      <alignment horizontal="center" vertical="center" wrapText="1"/>
    </xf>
    <xf numFmtId="0" fontId="10" fillId="12" borderId="16" xfId="0" applyFont="1" applyFill="1" applyBorder="1" applyAlignment="1">
      <alignment horizontal="center" vertical="center" wrapText="1"/>
    </xf>
    <xf numFmtId="0" fontId="10" fillId="12" borderId="17" xfId="0" applyFont="1" applyFill="1" applyBorder="1" applyAlignment="1">
      <alignment horizontal="center" vertical="center" wrapText="1"/>
    </xf>
    <xf numFmtId="0" fontId="10" fillId="0" borderId="0" xfId="0" applyFont="1" applyAlignment="1">
      <alignment vertical="center" wrapText="1"/>
    </xf>
    <xf numFmtId="0" fontId="13" fillId="2" borderId="5"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9" xfId="0" applyFont="1" applyBorder="1" applyAlignment="1">
      <alignment horizontal="center" vertical="center"/>
    </xf>
    <xf numFmtId="0" fontId="18" fillId="0" borderId="5" xfId="0" applyFont="1" applyBorder="1" applyAlignment="1">
      <alignment horizontal="center" vertical="center"/>
    </xf>
    <xf numFmtId="0" fontId="18" fillId="0" borderId="20" xfId="0" applyFont="1" applyBorder="1" applyAlignment="1">
      <alignment horizontal="center" vertical="center"/>
    </xf>
    <xf numFmtId="0" fontId="17" fillId="0" borderId="21" xfId="0" applyFont="1" applyFill="1" applyBorder="1"/>
    <xf numFmtId="0" fontId="17" fillId="0" borderId="22" xfId="0" applyFont="1" applyFill="1" applyBorder="1"/>
    <xf numFmtId="0" fontId="17" fillId="0" borderId="22" xfId="0" applyFont="1" applyBorder="1"/>
    <xf numFmtId="0" fontId="17" fillId="0" borderId="23" xfId="0" applyFont="1" applyBorder="1"/>
    <xf numFmtId="0" fontId="13" fillId="2" borderId="16" xfId="0" applyFont="1" applyFill="1" applyBorder="1" applyAlignment="1">
      <alignment horizontal="center" vertical="center" wrapText="1"/>
    </xf>
    <xf numFmtId="14" fontId="17" fillId="0" borderId="24" xfId="0" applyNumberFormat="1" applyFont="1" applyBorder="1" applyAlignment="1">
      <alignment vertical="center" wrapText="1"/>
    </xf>
    <xf numFmtId="14" fontId="17" fillId="0" borderId="25" xfId="0" applyNumberFormat="1" applyFont="1" applyBorder="1" applyAlignment="1">
      <alignment vertical="center" wrapText="1"/>
    </xf>
    <xf numFmtId="14" fontId="17" fillId="12" borderId="25" xfId="0" applyNumberFormat="1" applyFont="1" applyFill="1" applyBorder="1" applyAlignment="1">
      <alignment vertical="center" wrapText="1"/>
    </xf>
    <xf numFmtId="14" fontId="17" fillId="0" borderId="26" xfId="0" applyNumberFormat="1"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6" borderId="1" xfId="0" applyFont="1" applyFill="1" applyBorder="1" applyAlignment="1">
      <alignment horizontal="center" vertical="center" wrapText="1"/>
    </xf>
    <xf numFmtId="0" fontId="3" fillId="0" borderId="16" xfId="2" applyBorder="1" applyAlignment="1">
      <alignment horizontal="center" vertical="center" wrapText="1"/>
    </xf>
    <xf numFmtId="0" fontId="3" fillId="0" borderId="17" xfId="2" applyBorder="1" applyAlignment="1">
      <alignment horizontal="center" vertical="center" wrapText="1"/>
    </xf>
    <xf numFmtId="0" fontId="3" fillId="0" borderId="27" xfId="2" applyBorder="1" applyAlignment="1">
      <alignment horizontal="center" vertical="center" wrapText="1"/>
    </xf>
    <xf numFmtId="0" fontId="3" fillId="0" borderId="25" xfId="2" applyBorder="1" applyAlignment="1">
      <alignment horizontal="center" vertical="center" wrapText="1"/>
    </xf>
    <xf numFmtId="0" fontId="3" fillId="0" borderId="26" xfId="2"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cellXfs>
  <cellStyles count="765">
    <cellStyle name="Excel Built-in Normal" xfId="11" xr:uid="{00000000-0005-0000-0000-000000000000}"/>
    <cellStyle name="Hiperlink" xfId="2" builtinId="8"/>
    <cellStyle name="Hiperlink 2" xfId="14" xr:uid="{00000000-0005-0000-0000-000002000000}"/>
    <cellStyle name="Moeda" xfId="1" builtinId="4"/>
    <cellStyle name="Moeda 2" xfId="15" xr:uid="{00000000-0005-0000-0000-000004000000}"/>
    <cellStyle name="Moeda 2 2" xfId="46" xr:uid="{00000000-0005-0000-0000-000005000000}"/>
    <cellStyle name="Moeda 2 2 2" xfId="91" xr:uid="{00000000-0005-0000-0000-000006000000}"/>
    <cellStyle name="Moeda 2 2 2 2" xfId="179" xr:uid="{00000000-0005-0000-0000-000007000000}"/>
    <cellStyle name="Moeda 2 2 2 2 2" xfId="359" xr:uid="{00000000-0005-0000-0000-000008000000}"/>
    <cellStyle name="Moeda 2 2 2 2 2 2" xfId="718" xr:uid="{00000000-0005-0000-0000-000009000000}"/>
    <cellStyle name="Moeda 2 2 2 2 3" xfId="538" xr:uid="{00000000-0005-0000-0000-00000A000000}"/>
    <cellStyle name="Moeda 2 2 2 3" xfId="270" xr:uid="{00000000-0005-0000-0000-00000B000000}"/>
    <cellStyle name="Moeda 2 2 2 3 2" xfId="629" xr:uid="{00000000-0005-0000-0000-00000C000000}"/>
    <cellStyle name="Moeda 2 2 2 4" xfId="450" xr:uid="{00000000-0005-0000-0000-00000D000000}"/>
    <cellStyle name="Moeda 2 2 3" xfId="136" xr:uid="{00000000-0005-0000-0000-00000E000000}"/>
    <cellStyle name="Moeda 2 2 3 2" xfId="316" xr:uid="{00000000-0005-0000-0000-00000F000000}"/>
    <cellStyle name="Moeda 2 2 3 2 2" xfId="675" xr:uid="{00000000-0005-0000-0000-000010000000}"/>
    <cellStyle name="Moeda 2 2 3 3" xfId="495" xr:uid="{00000000-0005-0000-0000-000011000000}"/>
    <cellStyle name="Moeda 2 2 4" xfId="227" xr:uid="{00000000-0005-0000-0000-000012000000}"/>
    <cellStyle name="Moeda 2 2 4 2" xfId="586" xr:uid="{00000000-0005-0000-0000-000013000000}"/>
    <cellStyle name="Moeda 2 2 5" xfId="407" xr:uid="{00000000-0005-0000-0000-000014000000}"/>
    <cellStyle name="Moeda 2 3" xfId="60" xr:uid="{00000000-0005-0000-0000-000015000000}"/>
    <cellStyle name="Moeda 2 3 2" xfId="149" xr:uid="{00000000-0005-0000-0000-000016000000}"/>
    <cellStyle name="Moeda 2 3 2 2" xfId="329" xr:uid="{00000000-0005-0000-0000-000017000000}"/>
    <cellStyle name="Moeda 2 3 2 2 2" xfId="688" xr:uid="{00000000-0005-0000-0000-000018000000}"/>
    <cellStyle name="Moeda 2 3 2 3" xfId="508" xr:uid="{00000000-0005-0000-0000-000019000000}"/>
    <cellStyle name="Moeda 2 3 3" xfId="240" xr:uid="{00000000-0005-0000-0000-00001A000000}"/>
    <cellStyle name="Moeda 2 3 3 2" xfId="599" xr:uid="{00000000-0005-0000-0000-00001B000000}"/>
    <cellStyle name="Moeda 2 3 4" xfId="420" xr:uid="{00000000-0005-0000-0000-00001C000000}"/>
    <cellStyle name="Moeda 2 4" xfId="106" xr:uid="{00000000-0005-0000-0000-00001D000000}"/>
    <cellStyle name="Moeda 2 4 2" xfId="286" xr:uid="{00000000-0005-0000-0000-00001E000000}"/>
    <cellStyle name="Moeda 2 4 2 2" xfId="645" xr:uid="{00000000-0005-0000-0000-00001F000000}"/>
    <cellStyle name="Moeda 2 4 3" xfId="465" xr:uid="{00000000-0005-0000-0000-000020000000}"/>
    <cellStyle name="Moeda 2 5" xfId="197" xr:uid="{00000000-0005-0000-0000-000021000000}"/>
    <cellStyle name="Moeda 2 5 2" xfId="556" xr:uid="{00000000-0005-0000-0000-000022000000}"/>
    <cellStyle name="Moeda 2 6" xfId="371" xr:uid="{00000000-0005-0000-0000-000023000000}"/>
    <cellStyle name="Moeda 3" xfId="59" xr:uid="{00000000-0005-0000-0000-000024000000}"/>
    <cellStyle name="Moeda 3 2" xfId="148" xr:uid="{00000000-0005-0000-0000-000025000000}"/>
    <cellStyle name="Moeda 3 2 2" xfId="328" xr:uid="{00000000-0005-0000-0000-000026000000}"/>
    <cellStyle name="Moeda 3 2 2 2" xfId="687" xr:uid="{00000000-0005-0000-0000-000027000000}"/>
    <cellStyle name="Moeda 3 2 3" xfId="507" xr:uid="{00000000-0005-0000-0000-000028000000}"/>
    <cellStyle name="Moeda 3 3" xfId="239" xr:uid="{00000000-0005-0000-0000-000029000000}"/>
    <cellStyle name="Moeda 3 3 2" xfId="598" xr:uid="{00000000-0005-0000-0000-00002A000000}"/>
    <cellStyle name="Moeda 3 4" xfId="419" xr:uid="{00000000-0005-0000-0000-00002B000000}"/>
    <cellStyle name="Moeda 4" xfId="184" xr:uid="{00000000-0005-0000-0000-00002C000000}"/>
    <cellStyle name="Moeda 4 2" xfId="364" xr:uid="{00000000-0005-0000-0000-00002D000000}"/>
    <cellStyle name="Moeda 4 2 2" xfId="723" xr:uid="{00000000-0005-0000-0000-00002E000000}"/>
    <cellStyle name="Moeda 4 3" xfId="543" xr:uid="{00000000-0005-0000-0000-00002F000000}"/>
    <cellStyle name="Moeda 5" xfId="275" xr:uid="{00000000-0005-0000-0000-000030000000}"/>
    <cellStyle name="Moeda 5 2" xfId="634" xr:uid="{00000000-0005-0000-0000-000031000000}"/>
    <cellStyle name="Normal" xfId="0" builtinId="0"/>
    <cellStyle name="Normal 2" xfId="8" xr:uid="{00000000-0005-0000-0000-000033000000}"/>
    <cellStyle name="Normal 2 2" xfId="12" xr:uid="{00000000-0005-0000-0000-000034000000}"/>
    <cellStyle name="Normal 2 3" xfId="47" xr:uid="{00000000-0005-0000-0000-000035000000}"/>
    <cellStyle name="Normal 3" xfId="45" xr:uid="{00000000-0005-0000-0000-000036000000}"/>
    <cellStyle name="Normal 3 2" xfId="90" xr:uid="{00000000-0005-0000-0000-000037000000}"/>
    <cellStyle name="Normal 4" xfId="13" xr:uid="{00000000-0005-0000-0000-000038000000}"/>
    <cellStyle name="Vírgula" xfId="3" builtinId="3"/>
    <cellStyle name="Vírgula 10" xfId="23" xr:uid="{00000000-0005-0000-0000-00003A000000}"/>
    <cellStyle name="Vírgula 10 2" xfId="68" xr:uid="{00000000-0005-0000-0000-00003B000000}"/>
    <cellStyle name="Vírgula 10 2 2" xfId="157" xr:uid="{00000000-0005-0000-0000-00003C000000}"/>
    <cellStyle name="Vírgula 10 2 2 2" xfId="337" xr:uid="{00000000-0005-0000-0000-00003D000000}"/>
    <cellStyle name="Vírgula 10 2 2 2 2" xfId="696" xr:uid="{00000000-0005-0000-0000-00003E000000}"/>
    <cellStyle name="Vírgula 10 2 2 3" xfId="516" xr:uid="{00000000-0005-0000-0000-00003F000000}"/>
    <cellStyle name="Vírgula 10 2 3" xfId="248" xr:uid="{00000000-0005-0000-0000-000040000000}"/>
    <cellStyle name="Vírgula 10 2 3 2" xfId="607" xr:uid="{00000000-0005-0000-0000-000041000000}"/>
    <cellStyle name="Vírgula 10 2 4" xfId="428" xr:uid="{00000000-0005-0000-0000-000042000000}"/>
    <cellStyle name="Vírgula 10 3" xfId="114" xr:uid="{00000000-0005-0000-0000-000043000000}"/>
    <cellStyle name="Vírgula 10 3 2" xfId="294" xr:uid="{00000000-0005-0000-0000-000044000000}"/>
    <cellStyle name="Vírgula 10 3 2 2" xfId="653" xr:uid="{00000000-0005-0000-0000-000045000000}"/>
    <cellStyle name="Vírgula 10 3 3" xfId="473" xr:uid="{00000000-0005-0000-0000-000046000000}"/>
    <cellStyle name="Vírgula 10 4" xfId="205" xr:uid="{00000000-0005-0000-0000-000047000000}"/>
    <cellStyle name="Vírgula 10 4 2" xfId="564" xr:uid="{00000000-0005-0000-0000-000048000000}"/>
    <cellStyle name="Vírgula 10 5" xfId="385" xr:uid="{00000000-0005-0000-0000-000049000000}"/>
    <cellStyle name="Vírgula 11" xfId="25" xr:uid="{00000000-0005-0000-0000-00004A000000}"/>
    <cellStyle name="Vírgula 11 2" xfId="70" xr:uid="{00000000-0005-0000-0000-00004B000000}"/>
    <cellStyle name="Vírgula 11 2 2" xfId="159" xr:uid="{00000000-0005-0000-0000-00004C000000}"/>
    <cellStyle name="Vírgula 11 2 2 2" xfId="339" xr:uid="{00000000-0005-0000-0000-00004D000000}"/>
    <cellStyle name="Vírgula 11 2 2 2 2" xfId="698" xr:uid="{00000000-0005-0000-0000-00004E000000}"/>
    <cellStyle name="Vírgula 11 2 2 3" xfId="518" xr:uid="{00000000-0005-0000-0000-00004F000000}"/>
    <cellStyle name="Vírgula 11 2 3" xfId="250" xr:uid="{00000000-0005-0000-0000-000050000000}"/>
    <cellStyle name="Vírgula 11 2 3 2" xfId="609" xr:uid="{00000000-0005-0000-0000-000051000000}"/>
    <cellStyle name="Vírgula 11 2 4" xfId="430" xr:uid="{00000000-0005-0000-0000-000052000000}"/>
    <cellStyle name="Vírgula 11 3" xfId="116" xr:uid="{00000000-0005-0000-0000-000053000000}"/>
    <cellStyle name="Vírgula 11 3 2" xfId="296" xr:uid="{00000000-0005-0000-0000-000054000000}"/>
    <cellStyle name="Vírgula 11 3 2 2" xfId="655" xr:uid="{00000000-0005-0000-0000-000055000000}"/>
    <cellStyle name="Vírgula 11 3 3" xfId="475" xr:uid="{00000000-0005-0000-0000-000056000000}"/>
    <cellStyle name="Vírgula 11 4" xfId="207" xr:uid="{00000000-0005-0000-0000-000057000000}"/>
    <cellStyle name="Vírgula 11 4 2" xfId="566" xr:uid="{00000000-0005-0000-0000-000058000000}"/>
    <cellStyle name="Vírgula 11 5" xfId="387" xr:uid="{00000000-0005-0000-0000-000059000000}"/>
    <cellStyle name="Vírgula 12" xfId="27" xr:uid="{00000000-0005-0000-0000-00005A000000}"/>
    <cellStyle name="Vírgula 12 2" xfId="72" xr:uid="{00000000-0005-0000-0000-00005B000000}"/>
    <cellStyle name="Vírgula 12 2 2" xfId="161" xr:uid="{00000000-0005-0000-0000-00005C000000}"/>
    <cellStyle name="Vírgula 12 2 2 2" xfId="341" xr:uid="{00000000-0005-0000-0000-00005D000000}"/>
    <cellStyle name="Vírgula 12 2 2 2 2" xfId="700" xr:uid="{00000000-0005-0000-0000-00005E000000}"/>
    <cellStyle name="Vírgula 12 2 2 3" xfId="520" xr:uid="{00000000-0005-0000-0000-00005F000000}"/>
    <cellStyle name="Vírgula 12 2 3" xfId="252" xr:uid="{00000000-0005-0000-0000-000060000000}"/>
    <cellStyle name="Vírgula 12 2 3 2" xfId="611" xr:uid="{00000000-0005-0000-0000-000061000000}"/>
    <cellStyle name="Vírgula 12 2 4" xfId="432" xr:uid="{00000000-0005-0000-0000-000062000000}"/>
    <cellStyle name="Vírgula 12 3" xfId="118" xr:uid="{00000000-0005-0000-0000-000063000000}"/>
    <cellStyle name="Vírgula 12 3 2" xfId="298" xr:uid="{00000000-0005-0000-0000-000064000000}"/>
    <cellStyle name="Vírgula 12 3 2 2" xfId="657" xr:uid="{00000000-0005-0000-0000-000065000000}"/>
    <cellStyle name="Vírgula 12 3 3" xfId="477" xr:uid="{00000000-0005-0000-0000-000066000000}"/>
    <cellStyle name="Vírgula 12 4" xfId="209" xr:uid="{00000000-0005-0000-0000-000067000000}"/>
    <cellStyle name="Vírgula 12 4 2" xfId="568" xr:uid="{00000000-0005-0000-0000-000068000000}"/>
    <cellStyle name="Vírgula 12 5" xfId="389" xr:uid="{00000000-0005-0000-0000-000069000000}"/>
    <cellStyle name="Vírgula 13" xfId="29" xr:uid="{00000000-0005-0000-0000-00006A000000}"/>
    <cellStyle name="Vírgula 13 2" xfId="74" xr:uid="{00000000-0005-0000-0000-00006B000000}"/>
    <cellStyle name="Vírgula 13 2 2" xfId="163" xr:uid="{00000000-0005-0000-0000-00006C000000}"/>
    <cellStyle name="Vírgula 13 2 2 2" xfId="343" xr:uid="{00000000-0005-0000-0000-00006D000000}"/>
    <cellStyle name="Vírgula 13 2 2 2 2" xfId="702" xr:uid="{00000000-0005-0000-0000-00006E000000}"/>
    <cellStyle name="Vírgula 13 2 2 3" xfId="522" xr:uid="{00000000-0005-0000-0000-00006F000000}"/>
    <cellStyle name="Vírgula 13 2 3" xfId="254" xr:uid="{00000000-0005-0000-0000-000070000000}"/>
    <cellStyle name="Vírgula 13 2 3 2" xfId="613" xr:uid="{00000000-0005-0000-0000-000071000000}"/>
    <cellStyle name="Vírgula 13 2 4" xfId="434" xr:uid="{00000000-0005-0000-0000-000072000000}"/>
    <cellStyle name="Vírgula 13 3" xfId="120" xr:uid="{00000000-0005-0000-0000-000073000000}"/>
    <cellStyle name="Vírgula 13 3 2" xfId="300" xr:uid="{00000000-0005-0000-0000-000074000000}"/>
    <cellStyle name="Vírgula 13 3 2 2" xfId="659" xr:uid="{00000000-0005-0000-0000-000075000000}"/>
    <cellStyle name="Vírgula 13 3 3" xfId="479" xr:uid="{00000000-0005-0000-0000-000076000000}"/>
    <cellStyle name="Vírgula 13 4" xfId="211" xr:uid="{00000000-0005-0000-0000-000077000000}"/>
    <cellStyle name="Vírgula 13 4 2" xfId="570" xr:uid="{00000000-0005-0000-0000-000078000000}"/>
    <cellStyle name="Vírgula 13 5" xfId="391" xr:uid="{00000000-0005-0000-0000-000079000000}"/>
    <cellStyle name="Vírgula 14" xfId="31" xr:uid="{00000000-0005-0000-0000-00007A000000}"/>
    <cellStyle name="Vírgula 14 2" xfId="76" xr:uid="{00000000-0005-0000-0000-00007B000000}"/>
    <cellStyle name="Vírgula 14 2 2" xfId="165" xr:uid="{00000000-0005-0000-0000-00007C000000}"/>
    <cellStyle name="Vírgula 14 2 2 2" xfId="345" xr:uid="{00000000-0005-0000-0000-00007D000000}"/>
    <cellStyle name="Vírgula 14 2 2 2 2" xfId="704" xr:uid="{00000000-0005-0000-0000-00007E000000}"/>
    <cellStyle name="Vírgula 14 2 2 3" xfId="524" xr:uid="{00000000-0005-0000-0000-00007F000000}"/>
    <cellStyle name="Vírgula 14 2 3" xfId="256" xr:uid="{00000000-0005-0000-0000-000080000000}"/>
    <cellStyle name="Vírgula 14 2 3 2" xfId="615" xr:uid="{00000000-0005-0000-0000-000081000000}"/>
    <cellStyle name="Vírgula 14 2 4" xfId="436" xr:uid="{00000000-0005-0000-0000-000082000000}"/>
    <cellStyle name="Vírgula 14 3" xfId="122" xr:uid="{00000000-0005-0000-0000-000083000000}"/>
    <cellStyle name="Vírgula 14 3 2" xfId="302" xr:uid="{00000000-0005-0000-0000-000084000000}"/>
    <cellStyle name="Vírgula 14 3 2 2" xfId="661" xr:uid="{00000000-0005-0000-0000-000085000000}"/>
    <cellStyle name="Vírgula 14 3 3" xfId="481" xr:uid="{00000000-0005-0000-0000-000086000000}"/>
    <cellStyle name="Vírgula 14 4" xfId="213" xr:uid="{00000000-0005-0000-0000-000087000000}"/>
    <cellStyle name="Vírgula 14 4 2" xfId="572" xr:uid="{00000000-0005-0000-0000-000088000000}"/>
    <cellStyle name="Vírgula 14 5" xfId="393" xr:uid="{00000000-0005-0000-0000-000089000000}"/>
    <cellStyle name="Vírgula 15" xfId="33" xr:uid="{00000000-0005-0000-0000-00008A000000}"/>
    <cellStyle name="Vírgula 15 2" xfId="78" xr:uid="{00000000-0005-0000-0000-00008B000000}"/>
    <cellStyle name="Vírgula 15 2 2" xfId="167" xr:uid="{00000000-0005-0000-0000-00008C000000}"/>
    <cellStyle name="Vírgula 15 2 2 2" xfId="347" xr:uid="{00000000-0005-0000-0000-00008D000000}"/>
    <cellStyle name="Vírgula 15 2 2 2 2" xfId="706" xr:uid="{00000000-0005-0000-0000-00008E000000}"/>
    <cellStyle name="Vírgula 15 2 2 3" xfId="526" xr:uid="{00000000-0005-0000-0000-00008F000000}"/>
    <cellStyle name="Vírgula 15 2 3" xfId="258" xr:uid="{00000000-0005-0000-0000-000090000000}"/>
    <cellStyle name="Vírgula 15 2 3 2" xfId="617" xr:uid="{00000000-0005-0000-0000-000091000000}"/>
    <cellStyle name="Vírgula 15 2 4" xfId="438" xr:uid="{00000000-0005-0000-0000-000092000000}"/>
    <cellStyle name="Vírgula 15 3" xfId="124" xr:uid="{00000000-0005-0000-0000-000093000000}"/>
    <cellStyle name="Vírgula 15 3 2" xfId="304" xr:uid="{00000000-0005-0000-0000-000094000000}"/>
    <cellStyle name="Vírgula 15 3 2 2" xfId="663" xr:uid="{00000000-0005-0000-0000-000095000000}"/>
    <cellStyle name="Vírgula 15 3 3" xfId="483" xr:uid="{00000000-0005-0000-0000-000096000000}"/>
    <cellStyle name="Vírgula 15 4" xfId="215" xr:uid="{00000000-0005-0000-0000-000097000000}"/>
    <cellStyle name="Vírgula 15 4 2" xfId="574" xr:uid="{00000000-0005-0000-0000-000098000000}"/>
    <cellStyle name="Vírgula 15 5" xfId="395" xr:uid="{00000000-0005-0000-0000-000099000000}"/>
    <cellStyle name="Vírgula 16" xfId="35" xr:uid="{00000000-0005-0000-0000-00009A000000}"/>
    <cellStyle name="Vírgula 16 2" xfId="80" xr:uid="{00000000-0005-0000-0000-00009B000000}"/>
    <cellStyle name="Vírgula 16 2 2" xfId="169" xr:uid="{00000000-0005-0000-0000-00009C000000}"/>
    <cellStyle name="Vírgula 16 2 2 2" xfId="349" xr:uid="{00000000-0005-0000-0000-00009D000000}"/>
    <cellStyle name="Vírgula 16 2 2 2 2" xfId="708" xr:uid="{00000000-0005-0000-0000-00009E000000}"/>
    <cellStyle name="Vírgula 16 2 2 3" xfId="528" xr:uid="{00000000-0005-0000-0000-00009F000000}"/>
    <cellStyle name="Vírgula 16 2 3" xfId="260" xr:uid="{00000000-0005-0000-0000-0000A0000000}"/>
    <cellStyle name="Vírgula 16 2 3 2" xfId="619" xr:uid="{00000000-0005-0000-0000-0000A1000000}"/>
    <cellStyle name="Vírgula 16 2 4" xfId="440" xr:uid="{00000000-0005-0000-0000-0000A2000000}"/>
    <cellStyle name="Vírgula 16 3" xfId="126" xr:uid="{00000000-0005-0000-0000-0000A3000000}"/>
    <cellStyle name="Vírgula 16 3 2" xfId="306" xr:uid="{00000000-0005-0000-0000-0000A4000000}"/>
    <cellStyle name="Vírgula 16 3 2 2" xfId="665" xr:uid="{00000000-0005-0000-0000-0000A5000000}"/>
    <cellStyle name="Vírgula 16 3 3" xfId="485" xr:uid="{00000000-0005-0000-0000-0000A6000000}"/>
    <cellStyle name="Vírgula 16 4" xfId="217" xr:uid="{00000000-0005-0000-0000-0000A7000000}"/>
    <cellStyle name="Vírgula 16 4 2" xfId="576" xr:uid="{00000000-0005-0000-0000-0000A8000000}"/>
    <cellStyle name="Vírgula 16 5" xfId="397" xr:uid="{00000000-0005-0000-0000-0000A9000000}"/>
    <cellStyle name="Vírgula 17" xfId="37" xr:uid="{00000000-0005-0000-0000-0000AA000000}"/>
    <cellStyle name="Vírgula 17 2" xfId="82" xr:uid="{00000000-0005-0000-0000-0000AB000000}"/>
    <cellStyle name="Vírgula 17 2 2" xfId="171" xr:uid="{00000000-0005-0000-0000-0000AC000000}"/>
    <cellStyle name="Vírgula 17 2 2 2" xfId="351" xr:uid="{00000000-0005-0000-0000-0000AD000000}"/>
    <cellStyle name="Vírgula 17 2 2 2 2" xfId="710" xr:uid="{00000000-0005-0000-0000-0000AE000000}"/>
    <cellStyle name="Vírgula 17 2 2 3" xfId="530" xr:uid="{00000000-0005-0000-0000-0000AF000000}"/>
    <cellStyle name="Vírgula 17 2 3" xfId="262" xr:uid="{00000000-0005-0000-0000-0000B0000000}"/>
    <cellStyle name="Vírgula 17 2 3 2" xfId="621" xr:uid="{00000000-0005-0000-0000-0000B1000000}"/>
    <cellStyle name="Vírgula 17 2 4" xfId="442" xr:uid="{00000000-0005-0000-0000-0000B2000000}"/>
    <cellStyle name="Vírgula 17 3" xfId="128" xr:uid="{00000000-0005-0000-0000-0000B3000000}"/>
    <cellStyle name="Vírgula 17 3 2" xfId="308" xr:uid="{00000000-0005-0000-0000-0000B4000000}"/>
    <cellStyle name="Vírgula 17 3 2 2" xfId="667" xr:uid="{00000000-0005-0000-0000-0000B5000000}"/>
    <cellStyle name="Vírgula 17 3 3" xfId="487" xr:uid="{00000000-0005-0000-0000-0000B6000000}"/>
    <cellStyle name="Vírgula 17 4" xfId="219" xr:uid="{00000000-0005-0000-0000-0000B7000000}"/>
    <cellStyle name="Vírgula 17 4 2" xfId="578" xr:uid="{00000000-0005-0000-0000-0000B8000000}"/>
    <cellStyle name="Vírgula 17 5" xfId="399" xr:uid="{00000000-0005-0000-0000-0000B9000000}"/>
    <cellStyle name="Vírgula 18" xfId="39" xr:uid="{00000000-0005-0000-0000-0000BA000000}"/>
    <cellStyle name="Vírgula 18 2" xfId="84" xr:uid="{00000000-0005-0000-0000-0000BB000000}"/>
    <cellStyle name="Vírgula 18 2 2" xfId="173" xr:uid="{00000000-0005-0000-0000-0000BC000000}"/>
    <cellStyle name="Vírgula 18 2 2 2" xfId="353" xr:uid="{00000000-0005-0000-0000-0000BD000000}"/>
    <cellStyle name="Vírgula 18 2 2 2 2" xfId="712" xr:uid="{00000000-0005-0000-0000-0000BE000000}"/>
    <cellStyle name="Vírgula 18 2 2 3" xfId="532" xr:uid="{00000000-0005-0000-0000-0000BF000000}"/>
    <cellStyle name="Vírgula 18 2 3" xfId="264" xr:uid="{00000000-0005-0000-0000-0000C0000000}"/>
    <cellStyle name="Vírgula 18 2 3 2" xfId="623" xr:uid="{00000000-0005-0000-0000-0000C1000000}"/>
    <cellStyle name="Vírgula 18 2 4" xfId="444" xr:uid="{00000000-0005-0000-0000-0000C2000000}"/>
    <cellStyle name="Vírgula 18 3" xfId="130" xr:uid="{00000000-0005-0000-0000-0000C3000000}"/>
    <cellStyle name="Vírgula 18 3 2" xfId="310" xr:uid="{00000000-0005-0000-0000-0000C4000000}"/>
    <cellStyle name="Vírgula 18 3 2 2" xfId="669" xr:uid="{00000000-0005-0000-0000-0000C5000000}"/>
    <cellStyle name="Vírgula 18 3 3" xfId="489" xr:uid="{00000000-0005-0000-0000-0000C6000000}"/>
    <cellStyle name="Vírgula 18 4" xfId="221" xr:uid="{00000000-0005-0000-0000-0000C7000000}"/>
    <cellStyle name="Vírgula 18 4 2" xfId="580" xr:uid="{00000000-0005-0000-0000-0000C8000000}"/>
    <cellStyle name="Vírgula 18 5" xfId="401" xr:uid="{00000000-0005-0000-0000-0000C9000000}"/>
    <cellStyle name="Vírgula 19" xfId="43" xr:uid="{00000000-0005-0000-0000-0000CA000000}"/>
    <cellStyle name="Vírgula 19 2" xfId="88" xr:uid="{00000000-0005-0000-0000-0000CB000000}"/>
    <cellStyle name="Vírgula 19 2 2" xfId="177" xr:uid="{00000000-0005-0000-0000-0000CC000000}"/>
    <cellStyle name="Vírgula 19 2 2 2" xfId="357" xr:uid="{00000000-0005-0000-0000-0000CD000000}"/>
    <cellStyle name="Vírgula 19 2 2 2 2" xfId="716" xr:uid="{00000000-0005-0000-0000-0000CE000000}"/>
    <cellStyle name="Vírgula 19 2 2 3" xfId="536" xr:uid="{00000000-0005-0000-0000-0000CF000000}"/>
    <cellStyle name="Vírgula 19 2 3" xfId="268" xr:uid="{00000000-0005-0000-0000-0000D0000000}"/>
    <cellStyle name="Vírgula 19 2 3 2" xfId="627" xr:uid="{00000000-0005-0000-0000-0000D1000000}"/>
    <cellStyle name="Vírgula 19 2 4" xfId="448" xr:uid="{00000000-0005-0000-0000-0000D2000000}"/>
    <cellStyle name="Vírgula 19 3" xfId="134" xr:uid="{00000000-0005-0000-0000-0000D3000000}"/>
    <cellStyle name="Vírgula 19 3 2" xfId="314" xr:uid="{00000000-0005-0000-0000-0000D4000000}"/>
    <cellStyle name="Vírgula 19 3 2 2" xfId="673" xr:uid="{00000000-0005-0000-0000-0000D5000000}"/>
    <cellStyle name="Vírgula 19 3 3" xfId="493" xr:uid="{00000000-0005-0000-0000-0000D6000000}"/>
    <cellStyle name="Vírgula 19 4" xfId="225" xr:uid="{00000000-0005-0000-0000-0000D7000000}"/>
    <cellStyle name="Vírgula 19 4 2" xfId="584" xr:uid="{00000000-0005-0000-0000-0000D8000000}"/>
    <cellStyle name="Vírgula 19 5" xfId="405" xr:uid="{00000000-0005-0000-0000-0000D9000000}"/>
    <cellStyle name="Vírgula 2" xfId="5" xr:uid="{00000000-0005-0000-0000-0000DA000000}"/>
    <cellStyle name="Vírgula 2 10" xfId="30" xr:uid="{00000000-0005-0000-0000-0000DB000000}"/>
    <cellStyle name="Vírgula 2 10 2" xfId="75" xr:uid="{00000000-0005-0000-0000-0000DC000000}"/>
    <cellStyle name="Vírgula 2 10 2 2" xfId="164" xr:uid="{00000000-0005-0000-0000-0000DD000000}"/>
    <cellStyle name="Vírgula 2 10 2 2 2" xfId="344" xr:uid="{00000000-0005-0000-0000-0000DE000000}"/>
    <cellStyle name="Vírgula 2 10 2 2 2 2" xfId="703" xr:uid="{00000000-0005-0000-0000-0000DF000000}"/>
    <cellStyle name="Vírgula 2 10 2 2 3" xfId="523" xr:uid="{00000000-0005-0000-0000-0000E0000000}"/>
    <cellStyle name="Vírgula 2 10 2 3" xfId="255" xr:uid="{00000000-0005-0000-0000-0000E1000000}"/>
    <cellStyle name="Vírgula 2 10 2 3 2" xfId="614" xr:uid="{00000000-0005-0000-0000-0000E2000000}"/>
    <cellStyle name="Vírgula 2 10 2 4" xfId="435" xr:uid="{00000000-0005-0000-0000-0000E3000000}"/>
    <cellStyle name="Vírgula 2 10 3" xfId="121" xr:uid="{00000000-0005-0000-0000-0000E4000000}"/>
    <cellStyle name="Vírgula 2 10 3 2" xfId="301" xr:uid="{00000000-0005-0000-0000-0000E5000000}"/>
    <cellStyle name="Vírgula 2 10 3 2 2" xfId="660" xr:uid="{00000000-0005-0000-0000-0000E6000000}"/>
    <cellStyle name="Vírgula 2 10 3 3" xfId="480" xr:uid="{00000000-0005-0000-0000-0000E7000000}"/>
    <cellStyle name="Vírgula 2 10 4" xfId="212" xr:uid="{00000000-0005-0000-0000-0000E8000000}"/>
    <cellStyle name="Vírgula 2 10 4 2" xfId="571" xr:uid="{00000000-0005-0000-0000-0000E9000000}"/>
    <cellStyle name="Vírgula 2 10 5" xfId="392" xr:uid="{00000000-0005-0000-0000-0000EA000000}"/>
    <cellStyle name="Vírgula 2 11" xfId="32" xr:uid="{00000000-0005-0000-0000-0000EB000000}"/>
    <cellStyle name="Vírgula 2 11 2" xfId="77" xr:uid="{00000000-0005-0000-0000-0000EC000000}"/>
    <cellStyle name="Vírgula 2 11 2 2" xfId="166" xr:uid="{00000000-0005-0000-0000-0000ED000000}"/>
    <cellStyle name="Vírgula 2 11 2 2 2" xfId="346" xr:uid="{00000000-0005-0000-0000-0000EE000000}"/>
    <cellStyle name="Vírgula 2 11 2 2 2 2" xfId="705" xr:uid="{00000000-0005-0000-0000-0000EF000000}"/>
    <cellStyle name="Vírgula 2 11 2 2 3" xfId="525" xr:uid="{00000000-0005-0000-0000-0000F0000000}"/>
    <cellStyle name="Vírgula 2 11 2 3" xfId="257" xr:uid="{00000000-0005-0000-0000-0000F1000000}"/>
    <cellStyle name="Vírgula 2 11 2 3 2" xfId="616" xr:uid="{00000000-0005-0000-0000-0000F2000000}"/>
    <cellStyle name="Vírgula 2 11 2 4" xfId="437" xr:uid="{00000000-0005-0000-0000-0000F3000000}"/>
    <cellStyle name="Vírgula 2 11 3" xfId="123" xr:uid="{00000000-0005-0000-0000-0000F4000000}"/>
    <cellStyle name="Vírgula 2 11 3 2" xfId="303" xr:uid="{00000000-0005-0000-0000-0000F5000000}"/>
    <cellStyle name="Vírgula 2 11 3 2 2" xfId="662" xr:uid="{00000000-0005-0000-0000-0000F6000000}"/>
    <cellStyle name="Vírgula 2 11 3 3" xfId="482" xr:uid="{00000000-0005-0000-0000-0000F7000000}"/>
    <cellStyle name="Vírgula 2 11 4" xfId="214" xr:uid="{00000000-0005-0000-0000-0000F8000000}"/>
    <cellStyle name="Vírgula 2 11 4 2" xfId="573" xr:uid="{00000000-0005-0000-0000-0000F9000000}"/>
    <cellStyle name="Vírgula 2 11 5" xfId="394" xr:uid="{00000000-0005-0000-0000-0000FA000000}"/>
    <cellStyle name="Vírgula 2 12" xfId="34" xr:uid="{00000000-0005-0000-0000-0000FB000000}"/>
    <cellStyle name="Vírgula 2 12 2" xfId="79" xr:uid="{00000000-0005-0000-0000-0000FC000000}"/>
    <cellStyle name="Vírgula 2 12 2 2" xfId="168" xr:uid="{00000000-0005-0000-0000-0000FD000000}"/>
    <cellStyle name="Vírgula 2 12 2 2 2" xfId="348" xr:uid="{00000000-0005-0000-0000-0000FE000000}"/>
    <cellStyle name="Vírgula 2 12 2 2 2 2" xfId="707" xr:uid="{00000000-0005-0000-0000-0000FF000000}"/>
    <cellStyle name="Vírgula 2 12 2 2 3" xfId="527" xr:uid="{00000000-0005-0000-0000-000000010000}"/>
    <cellStyle name="Vírgula 2 12 2 3" xfId="259" xr:uid="{00000000-0005-0000-0000-000001010000}"/>
    <cellStyle name="Vírgula 2 12 2 3 2" xfId="618" xr:uid="{00000000-0005-0000-0000-000002010000}"/>
    <cellStyle name="Vírgula 2 12 2 4" xfId="439" xr:uid="{00000000-0005-0000-0000-000003010000}"/>
    <cellStyle name="Vírgula 2 12 3" xfId="125" xr:uid="{00000000-0005-0000-0000-000004010000}"/>
    <cellStyle name="Vírgula 2 12 3 2" xfId="305" xr:uid="{00000000-0005-0000-0000-000005010000}"/>
    <cellStyle name="Vírgula 2 12 3 2 2" xfId="664" xr:uid="{00000000-0005-0000-0000-000006010000}"/>
    <cellStyle name="Vírgula 2 12 3 3" xfId="484" xr:uid="{00000000-0005-0000-0000-000007010000}"/>
    <cellStyle name="Vírgula 2 12 4" xfId="216" xr:uid="{00000000-0005-0000-0000-000008010000}"/>
    <cellStyle name="Vírgula 2 12 4 2" xfId="575" xr:uid="{00000000-0005-0000-0000-000009010000}"/>
    <cellStyle name="Vírgula 2 12 5" xfId="396" xr:uid="{00000000-0005-0000-0000-00000A010000}"/>
    <cellStyle name="Vírgula 2 13" xfId="36" xr:uid="{00000000-0005-0000-0000-00000B010000}"/>
    <cellStyle name="Vírgula 2 13 2" xfId="81" xr:uid="{00000000-0005-0000-0000-00000C010000}"/>
    <cellStyle name="Vírgula 2 13 2 2" xfId="170" xr:uid="{00000000-0005-0000-0000-00000D010000}"/>
    <cellStyle name="Vírgula 2 13 2 2 2" xfId="350" xr:uid="{00000000-0005-0000-0000-00000E010000}"/>
    <cellStyle name="Vírgula 2 13 2 2 2 2" xfId="709" xr:uid="{00000000-0005-0000-0000-00000F010000}"/>
    <cellStyle name="Vírgula 2 13 2 2 3" xfId="529" xr:uid="{00000000-0005-0000-0000-000010010000}"/>
    <cellStyle name="Vírgula 2 13 2 3" xfId="261" xr:uid="{00000000-0005-0000-0000-000011010000}"/>
    <cellStyle name="Vírgula 2 13 2 3 2" xfId="620" xr:uid="{00000000-0005-0000-0000-000012010000}"/>
    <cellStyle name="Vírgula 2 13 2 4" xfId="441" xr:uid="{00000000-0005-0000-0000-000013010000}"/>
    <cellStyle name="Vírgula 2 13 3" xfId="127" xr:uid="{00000000-0005-0000-0000-000014010000}"/>
    <cellStyle name="Vírgula 2 13 3 2" xfId="307" xr:uid="{00000000-0005-0000-0000-000015010000}"/>
    <cellStyle name="Vírgula 2 13 3 2 2" xfId="666" xr:uid="{00000000-0005-0000-0000-000016010000}"/>
    <cellStyle name="Vírgula 2 13 3 3" xfId="486" xr:uid="{00000000-0005-0000-0000-000017010000}"/>
    <cellStyle name="Vírgula 2 13 4" xfId="218" xr:uid="{00000000-0005-0000-0000-000018010000}"/>
    <cellStyle name="Vírgula 2 13 4 2" xfId="577" xr:uid="{00000000-0005-0000-0000-000019010000}"/>
    <cellStyle name="Vírgula 2 13 5" xfId="398" xr:uid="{00000000-0005-0000-0000-00001A010000}"/>
    <cellStyle name="Vírgula 2 14" xfId="38" xr:uid="{00000000-0005-0000-0000-00001B010000}"/>
    <cellStyle name="Vírgula 2 14 2" xfId="83" xr:uid="{00000000-0005-0000-0000-00001C010000}"/>
    <cellStyle name="Vírgula 2 14 2 2" xfId="172" xr:uid="{00000000-0005-0000-0000-00001D010000}"/>
    <cellStyle name="Vírgula 2 14 2 2 2" xfId="352" xr:uid="{00000000-0005-0000-0000-00001E010000}"/>
    <cellStyle name="Vírgula 2 14 2 2 2 2" xfId="711" xr:uid="{00000000-0005-0000-0000-00001F010000}"/>
    <cellStyle name="Vírgula 2 14 2 2 3" xfId="531" xr:uid="{00000000-0005-0000-0000-000020010000}"/>
    <cellStyle name="Vírgula 2 14 2 3" xfId="263" xr:uid="{00000000-0005-0000-0000-000021010000}"/>
    <cellStyle name="Vírgula 2 14 2 3 2" xfId="622" xr:uid="{00000000-0005-0000-0000-000022010000}"/>
    <cellStyle name="Vírgula 2 14 2 4" xfId="443" xr:uid="{00000000-0005-0000-0000-000023010000}"/>
    <cellStyle name="Vírgula 2 14 3" xfId="129" xr:uid="{00000000-0005-0000-0000-000024010000}"/>
    <cellStyle name="Vírgula 2 14 3 2" xfId="309" xr:uid="{00000000-0005-0000-0000-000025010000}"/>
    <cellStyle name="Vírgula 2 14 3 2 2" xfId="668" xr:uid="{00000000-0005-0000-0000-000026010000}"/>
    <cellStyle name="Vírgula 2 14 3 3" xfId="488" xr:uid="{00000000-0005-0000-0000-000027010000}"/>
    <cellStyle name="Vírgula 2 14 4" xfId="220" xr:uid="{00000000-0005-0000-0000-000028010000}"/>
    <cellStyle name="Vírgula 2 14 4 2" xfId="579" xr:uid="{00000000-0005-0000-0000-000029010000}"/>
    <cellStyle name="Vírgula 2 14 5" xfId="400" xr:uid="{00000000-0005-0000-0000-00002A010000}"/>
    <cellStyle name="Vírgula 2 15" xfId="40" xr:uid="{00000000-0005-0000-0000-00002B010000}"/>
    <cellStyle name="Vírgula 2 15 2" xfId="85" xr:uid="{00000000-0005-0000-0000-00002C010000}"/>
    <cellStyle name="Vírgula 2 15 2 2" xfId="174" xr:uid="{00000000-0005-0000-0000-00002D010000}"/>
    <cellStyle name="Vírgula 2 15 2 2 2" xfId="354" xr:uid="{00000000-0005-0000-0000-00002E010000}"/>
    <cellStyle name="Vírgula 2 15 2 2 2 2" xfId="713" xr:uid="{00000000-0005-0000-0000-00002F010000}"/>
    <cellStyle name="Vírgula 2 15 2 2 3" xfId="533" xr:uid="{00000000-0005-0000-0000-000030010000}"/>
    <cellStyle name="Vírgula 2 15 2 3" xfId="265" xr:uid="{00000000-0005-0000-0000-000031010000}"/>
    <cellStyle name="Vírgula 2 15 2 3 2" xfId="624" xr:uid="{00000000-0005-0000-0000-000032010000}"/>
    <cellStyle name="Vírgula 2 15 2 4" xfId="445" xr:uid="{00000000-0005-0000-0000-000033010000}"/>
    <cellStyle name="Vírgula 2 15 3" xfId="131" xr:uid="{00000000-0005-0000-0000-000034010000}"/>
    <cellStyle name="Vírgula 2 15 3 2" xfId="311" xr:uid="{00000000-0005-0000-0000-000035010000}"/>
    <cellStyle name="Vírgula 2 15 3 2 2" xfId="670" xr:uid="{00000000-0005-0000-0000-000036010000}"/>
    <cellStyle name="Vírgula 2 15 3 3" xfId="490" xr:uid="{00000000-0005-0000-0000-000037010000}"/>
    <cellStyle name="Vírgula 2 15 4" xfId="222" xr:uid="{00000000-0005-0000-0000-000038010000}"/>
    <cellStyle name="Vírgula 2 15 4 2" xfId="581" xr:uid="{00000000-0005-0000-0000-000039010000}"/>
    <cellStyle name="Vírgula 2 15 5" xfId="402" xr:uid="{00000000-0005-0000-0000-00003A010000}"/>
    <cellStyle name="Vírgula 2 16" xfId="42" xr:uid="{00000000-0005-0000-0000-00003B010000}"/>
    <cellStyle name="Vírgula 2 16 2" xfId="87" xr:uid="{00000000-0005-0000-0000-00003C010000}"/>
    <cellStyle name="Vírgula 2 16 2 2" xfId="176" xr:uid="{00000000-0005-0000-0000-00003D010000}"/>
    <cellStyle name="Vírgula 2 16 2 2 2" xfId="356" xr:uid="{00000000-0005-0000-0000-00003E010000}"/>
    <cellStyle name="Vírgula 2 16 2 2 2 2" xfId="715" xr:uid="{00000000-0005-0000-0000-00003F010000}"/>
    <cellStyle name="Vírgula 2 16 2 2 3" xfId="535" xr:uid="{00000000-0005-0000-0000-000040010000}"/>
    <cellStyle name="Vírgula 2 16 2 3" xfId="267" xr:uid="{00000000-0005-0000-0000-000041010000}"/>
    <cellStyle name="Vírgula 2 16 2 3 2" xfId="626" xr:uid="{00000000-0005-0000-0000-000042010000}"/>
    <cellStyle name="Vírgula 2 16 2 4" xfId="447" xr:uid="{00000000-0005-0000-0000-000043010000}"/>
    <cellStyle name="Vírgula 2 16 3" xfId="133" xr:uid="{00000000-0005-0000-0000-000044010000}"/>
    <cellStyle name="Vírgula 2 16 3 2" xfId="313" xr:uid="{00000000-0005-0000-0000-000045010000}"/>
    <cellStyle name="Vírgula 2 16 3 2 2" xfId="672" xr:uid="{00000000-0005-0000-0000-000046010000}"/>
    <cellStyle name="Vírgula 2 16 3 3" xfId="492" xr:uid="{00000000-0005-0000-0000-000047010000}"/>
    <cellStyle name="Vírgula 2 16 4" xfId="224" xr:uid="{00000000-0005-0000-0000-000048010000}"/>
    <cellStyle name="Vírgula 2 16 4 2" xfId="583" xr:uid="{00000000-0005-0000-0000-000049010000}"/>
    <cellStyle name="Vírgula 2 16 5" xfId="404" xr:uid="{00000000-0005-0000-0000-00004A010000}"/>
    <cellStyle name="Vírgula 2 17" xfId="44" xr:uid="{00000000-0005-0000-0000-00004B010000}"/>
    <cellStyle name="Vírgula 2 17 2" xfId="89" xr:uid="{00000000-0005-0000-0000-00004C010000}"/>
    <cellStyle name="Vírgula 2 17 2 2" xfId="178" xr:uid="{00000000-0005-0000-0000-00004D010000}"/>
    <cellStyle name="Vírgula 2 17 2 2 2" xfId="358" xr:uid="{00000000-0005-0000-0000-00004E010000}"/>
    <cellStyle name="Vírgula 2 17 2 2 2 2" xfId="717" xr:uid="{00000000-0005-0000-0000-00004F010000}"/>
    <cellStyle name="Vírgula 2 17 2 2 3" xfId="537" xr:uid="{00000000-0005-0000-0000-000050010000}"/>
    <cellStyle name="Vírgula 2 17 2 3" xfId="269" xr:uid="{00000000-0005-0000-0000-000051010000}"/>
    <cellStyle name="Vírgula 2 17 2 3 2" xfId="628" xr:uid="{00000000-0005-0000-0000-000052010000}"/>
    <cellStyle name="Vírgula 2 17 2 4" xfId="449" xr:uid="{00000000-0005-0000-0000-000053010000}"/>
    <cellStyle name="Vírgula 2 17 3" xfId="135" xr:uid="{00000000-0005-0000-0000-000054010000}"/>
    <cellStyle name="Vírgula 2 17 3 2" xfId="315" xr:uid="{00000000-0005-0000-0000-000055010000}"/>
    <cellStyle name="Vírgula 2 17 3 2 2" xfId="674" xr:uid="{00000000-0005-0000-0000-000056010000}"/>
    <cellStyle name="Vírgula 2 17 3 3" xfId="494" xr:uid="{00000000-0005-0000-0000-000057010000}"/>
    <cellStyle name="Vírgula 2 17 4" xfId="226" xr:uid="{00000000-0005-0000-0000-000058010000}"/>
    <cellStyle name="Vírgula 2 17 4 2" xfId="585" xr:uid="{00000000-0005-0000-0000-000059010000}"/>
    <cellStyle name="Vírgula 2 17 5" xfId="406" xr:uid="{00000000-0005-0000-0000-00005A010000}"/>
    <cellStyle name="Vírgula 2 18" xfId="48" xr:uid="{00000000-0005-0000-0000-00005B010000}"/>
    <cellStyle name="Vírgula 2 18 2" xfId="92" xr:uid="{00000000-0005-0000-0000-00005C010000}"/>
    <cellStyle name="Vírgula 2 18 2 2" xfId="180" xr:uid="{00000000-0005-0000-0000-00005D010000}"/>
    <cellStyle name="Vírgula 2 18 2 2 2" xfId="360" xr:uid="{00000000-0005-0000-0000-00005E010000}"/>
    <cellStyle name="Vírgula 2 18 2 2 2 2" xfId="719" xr:uid="{00000000-0005-0000-0000-00005F010000}"/>
    <cellStyle name="Vírgula 2 18 2 2 3" xfId="539" xr:uid="{00000000-0005-0000-0000-000060010000}"/>
    <cellStyle name="Vírgula 2 18 2 3" xfId="271" xr:uid="{00000000-0005-0000-0000-000061010000}"/>
    <cellStyle name="Vírgula 2 18 2 3 2" xfId="630" xr:uid="{00000000-0005-0000-0000-000062010000}"/>
    <cellStyle name="Vírgula 2 18 2 4" xfId="451" xr:uid="{00000000-0005-0000-0000-000063010000}"/>
    <cellStyle name="Vírgula 2 18 3" xfId="137" xr:uid="{00000000-0005-0000-0000-000064010000}"/>
    <cellStyle name="Vírgula 2 18 3 2" xfId="317" xr:uid="{00000000-0005-0000-0000-000065010000}"/>
    <cellStyle name="Vírgula 2 18 3 2 2" xfId="676" xr:uid="{00000000-0005-0000-0000-000066010000}"/>
    <cellStyle name="Vírgula 2 18 3 3" xfId="496" xr:uid="{00000000-0005-0000-0000-000067010000}"/>
    <cellStyle name="Vírgula 2 18 4" xfId="228" xr:uid="{00000000-0005-0000-0000-000068010000}"/>
    <cellStyle name="Vírgula 2 18 4 2" xfId="587" xr:uid="{00000000-0005-0000-0000-000069010000}"/>
    <cellStyle name="Vírgula 2 18 5" xfId="408" xr:uid="{00000000-0005-0000-0000-00006A010000}"/>
    <cellStyle name="Vírgula 2 19" xfId="53" xr:uid="{00000000-0005-0000-0000-00006B010000}"/>
    <cellStyle name="Vírgula 2 19 2" xfId="142" xr:uid="{00000000-0005-0000-0000-00006C010000}"/>
    <cellStyle name="Vírgula 2 19 2 2" xfId="322" xr:uid="{00000000-0005-0000-0000-00006D010000}"/>
    <cellStyle name="Vírgula 2 19 2 2 2" xfId="681" xr:uid="{00000000-0005-0000-0000-00006E010000}"/>
    <cellStyle name="Vírgula 2 19 2 3" xfId="501" xr:uid="{00000000-0005-0000-0000-00006F010000}"/>
    <cellStyle name="Vírgula 2 19 3" xfId="233" xr:uid="{00000000-0005-0000-0000-000070010000}"/>
    <cellStyle name="Vírgula 2 19 3 2" xfId="592" xr:uid="{00000000-0005-0000-0000-000071010000}"/>
    <cellStyle name="Vírgula 2 19 4" xfId="413" xr:uid="{00000000-0005-0000-0000-000072010000}"/>
    <cellStyle name="Vírgula 2 2" xfId="7" xr:uid="{00000000-0005-0000-0000-000073010000}"/>
    <cellStyle name="Vírgula 2 2 2" xfId="49" xr:uid="{00000000-0005-0000-0000-000074010000}"/>
    <cellStyle name="Vírgula 2 2 2 2" xfId="93" xr:uid="{00000000-0005-0000-0000-000075010000}"/>
    <cellStyle name="Vírgula 2 2 2 2 2" xfId="181" xr:uid="{00000000-0005-0000-0000-000076010000}"/>
    <cellStyle name="Vírgula 2 2 2 2 2 2" xfId="361" xr:uid="{00000000-0005-0000-0000-000077010000}"/>
    <cellStyle name="Vírgula 2 2 2 2 2 2 2" xfId="720" xr:uid="{00000000-0005-0000-0000-000078010000}"/>
    <cellStyle name="Vírgula 2 2 2 2 2 3" xfId="540" xr:uid="{00000000-0005-0000-0000-000079010000}"/>
    <cellStyle name="Vírgula 2 2 2 2 3" xfId="272" xr:uid="{00000000-0005-0000-0000-00007A010000}"/>
    <cellStyle name="Vírgula 2 2 2 2 3 2" xfId="631" xr:uid="{00000000-0005-0000-0000-00007B010000}"/>
    <cellStyle name="Vírgula 2 2 2 2 4" xfId="452" xr:uid="{00000000-0005-0000-0000-00007C010000}"/>
    <cellStyle name="Vírgula 2 2 2 3" xfId="138" xr:uid="{00000000-0005-0000-0000-00007D010000}"/>
    <cellStyle name="Vírgula 2 2 2 3 2" xfId="318" xr:uid="{00000000-0005-0000-0000-00007E010000}"/>
    <cellStyle name="Vírgula 2 2 2 3 2 2" xfId="677" xr:uid="{00000000-0005-0000-0000-00007F010000}"/>
    <cellStyle name="Vírgula 2 2 2 3 3" xfId="497" xr:uid="{00000000-0005-0000-0000-000080010000}"/>
    <cellStyle name="Vírgula 2 2 2 4" xfId="229" xr:uid="{00000000-0005-0000-0000-000081010000}"/>
    <cellStyle name="Vírgula 2 2 2 4 2" xfId="588" xr:uid="{00000000-0005-0000-0000-000082010000}"/>
    <cellStyle name="Vírgula 2 2 2 5" xfId="409" xr:uid="{00000000-0005-0000-0000-000083010000}"/>
    <cellStyle name="Vírgula 2 2 3" xfId="56" xr:uid="{00000000-0005-0000-0000-000084010000}"/>
    <cellStyle name="Vírgula 2 2 3 2" xfId="145" xr:uid="{00000000-0005-0000-0000-000085010000}"/>
    <cellStyle name="Vírgula 2 2 3 2 2" xfId="325" xr:uid="{00000000-0005-0000-0000-000086010000}"/>
    <cellStyle name="Vírgula 2 2 3 2 2 2" xfId="684" xr:uid="{00000000-0005-0000-0000-000087010000}"/>
    <cellStyle name="Vírgula 2 2 3 2 3" xfId="504" xr:uid="{00000000-0005-0000-0000-000088010000}"/>
    <cellStyle name="Vírgula 2 2 3 3" xfId="236" xr:uid="{00000000-0005-0000-0000-000089010000}"/>
    <cellStyle name="Vírgula 2 2 3 3 2" xfId="595" xr:uid="{00000000-0005-0000-0000-00008A010000}"/>
    <cellStyle name="Vírgula 2 2 3 4" xfId="416" xr:uid="{00000000-0005-0000-0000-00008B010000}"/>
    <cellStyle name="Vírgula 2 2 4" xfId="103" xr:uid="{00000000-0005-0000-0000-00008C010000}"/>
    <cellStyle name="Vírgula 2 2 4 2" xfId="283" xr:uid="{00000000-0005-0000-0000-00008D010000}"/>
    <cellStyle name="Vírgula 2 2 4 2 2" xfId="642" xr:uid="{00000000-0005-0000-0000-00008E010000}"/>
    <cellStyle name="Vírgula 2 2 4 3" xfId="462" xr:uid="{00000000-0005-0000-0000-00008F010000}"/>
    <cellStyle name="Vírgula 2 2 5" xfId="194" xr:uid="{00000000-0005-0000-0000-000090010000}"/>
    <cellStyle name="Vírgula 2 2 5 2" xfId="553" xr:uid="{00000000-0005-0000-0000-000091010000}"/>
    <cellStyle name="Vírgula 2 2 6" xfId="375" xr:uid="{00000000-0005-0000-0000-000092010000}"/>
    <cellStyle name="Vírgula 2 20" xfId="97" xr:uid="{00000000-0005-0000-0000-000093010000}"/>
    <cellStyle name="Vírgula 2 20 2" xfId="186" xr:uid="{00000000-0005-0000-0000-000094010000}"/>
    <cellStyle name="Vírgula 2 20 2 2" xfId="366" xr:uid="{00000000-0005-0000-0000-000095010000}"/>
    <cellStyle name="Vírgula 2 20 2 2 2" xfId="725" xr:uid="{00000000-0005-0000-0000-000096010000}"/>
    <cellStyle name="Vírgula 2 20 2 3" xfId="545" xr:uid="{00000000-0005-0000-0000-000097010000}"/>
    <cellStyle name="Vírgula 2 20 3" xfId="277" xr:uid="{00000000-0005-0000-0000-000098010000}"/>
    <cellStyle name="Vírgula 2 20 3 2" xfId="636" xr:uid="{00000000-0005-0000-0000-000099010000}"/>
    <cellStyle name="Vírgula 2 20 4" xfId="456" xr:uid="{00000000-0005-0000-0000-00009A010000}"/>
    <cellStyle name="Vírgula 2 21" xfId="99" xr:uid="{00000000-0005-0000-0000-00009B010000}"/>
    <cellStyle name="Vírgula 2 21 2" xfId="188" xr:uid="{00000000-0005-0000-0000-00009C010000}"/>
    <cellStyle name="Vírgula 2 21 2 2" xfId="368" xr:uid="{00000000-0005-0000-0000-00009D010000}"/>
    <cellStyle name="Vírgula 2 21 2 2 2" xfId="727" xr:uid="{00000000-0005-0000-0000-00009E010000}"/>
    <cellStyle name="Vírgula 2 21 2 3" xfId="547" xr:uid="{00000000-0005-0000-0000-00009F010000}"/>
    <cellStyle name="Vírgula 2 21 3" xfId="279" xr:uid="{00000000-0005-0000-0000-0000A0010000}"/>
    <cellStyle name="Vírgula 2 21 3 2" xfId="638" xr:uid="{00000000-0005-0000-0000-0000A1010000}"/>
    <cellStyle name="Vírgula 2 21 4" xfId="458" xr:uid="{00000000-0005-0000-0000-0000A2010000}"/>
    <cellStyle name="Vírgula 2 22" xfId="101" xr:uid="{00000000-0005-0000-0000-0000A3010000}"/>
    <cellStyle name="Vírgula 2 22 2" xfId="281" xr:uid="{00000000-0005-0000-0000-0000A4010000}"/>
    <cellStyle name="Vírgula 2 22 2 2" xfId="640" xr:uid="{00000000-0005-0000-0000-0000A5010000}"/>
    <cellStyle name="Vírgula 2 22 3" xfId="460" xr:uid="{00000000-0005-0000-0000-0000A6010000}"/>
    <cellStyle name="Vírgula 2 23" xfId="190" xr:uid="{00000000-0005-0000-0000-0000A7010000}"/>
    <cellStyle name="Vírgula 2 23 2" xfId="370" xr:uid="{00000000-0005-0000-0000-0000A8010000}"/>
    <cellStyle name="Vírgula 2 23 2 2" xfId="729" xr:uid="{00000000-0005-0000-0000-0000A9010000}"/>
    <cellStyle name="Vírgula 2 23 3" xfId="549" xr:uid="{00000000-0005-0000-0000-0000AA010000}"/>
    <cellStyle name="Vírgula 2 24" xfId="192" xr:uid="{00000000-0005-0000-0000-0000AB010000}"/>
    <cellStyle name="Vírgula 2 24 2" xfId="551" xr:uid="{00000000-0005-0000-0000-0000AC010000}"/>
    <cellStyle name="Vírgula 2 25" xfId="373" xr:uid="{00000000-0005-0000-0000-0000AD010000}"/>
    <cellStyle name="Vírgula 2 26" xfId="731" xr:uid="{00000000-0005-0000-0000-0000AE010000}"/>
    <cellStyle name="Vírgula 2 27" xfId="732" xr:uid="{00000000-0005-0000-0000-0000AF010000}"/>
    <cellStyle name="Vírgula 2 28" xfId="734" xr:uid="{00000000-0005-0000-0000-0000B0010000}"/>
    <cellStyle name="Vírgula 2 29" xfId="736" xr:uid="{00000000-0005-0000-0000-0000B1010000}"/>
    <cellStyle name="Vírgula 2 3" xfId="10" xr:uid="{00000000-0005-0000-0000-0000B2010000}"/>
    <cellStyle name="Vírgula 2 3 2" xfId="58" xr:uid="{00000000-0005-0000-0000-0000B3010000}"/>
    <cellStyle name="Vírgula 2 3 2 2" xfId="147" xr:uid="{00000000-0005-0000-0000-0000B4010000}"/>
    <cellStyle name="Vírgula 2 3 2 2 2" xfId="327" xr:uid="{00000000-0005-0000-0000-0000B5010000}"/>
    <cellStyle name="Vírgula 2 3 2 2 2 2" xfId="686" xr:uid="{00000000-0005-0000-0000-0000B6010000}"/>
    <cellStyle name="Vírgula 2 3 2 2 3" xfId="506" xr:uid="{00000000-0005-0000-0000-0000B7010000}"/>
    <cellStyle name="Vírgula 2 3 2 3" xfId="238" xr:uid="{00000000-0005-0000-0000-0000B8010000}"/>
    <cellStyle name="Vírgula 2 3 2 3 2" xfId="597" xr:uid="{00000000-0005-0000-0000-0000B9010000}"/>
    <cellStyle name="Vírgula 2 3 2 4" xfId="418" xr:uid="{00000000-0005-0000-0000-0000BA010000}"/>
    <cellStyle name="Vírgula 2 3 3" xfId="105" xr:uid="{00000000-0005-0000-0000-0000BB010000}"/>
    <cellStyle name="Vírgula 2 3 3 2" xfId="285" xr:uid="{00000000-0005-0000-0000-0000BC010000}"/>
    <cellStyle name="Vírgula 2 3 3 2 2" xfId="644" xr:uid="{00000000-0005-0000-0000-0000BD010000}"/>
    <cellStyle name="Vírgula 2 3 3 3" xfId="464" xr:uid="{00000000-0005-0000-0000-0000BE010000}"/>
    <cellStyle name="Vírgula 2 3 4" xfId="196" xr:uid="{00000000-0005-0000-0000-0000BF010000}"/>
    <cellStyle name="Vírgula 2 3 4 2" xfId="555" xr:uid="{00000000-0005-0000-0000-0000C0010000}"/>
    <cellStyle name="Vírgula 2 3 5" xfId="377" xr:uid="{00000000-0005-0000-0000-0000C1010000}"/>
    <cellStyle name="Vírgula 2 30" xfId="738" xr:uid="{00000000-0005-0000-0000-0000C2010000}"/>
    <cellStyle name="Vírgula 2 31" xfId="740" xr:uid="{00000000-0005-0000-0000-0000C3010000}"/>
    <cellStyle name="Vírgula 2 32" xfId="742" xr:uid="{00000000-0005-0000-0000-0000C4010000}"/>
    <cellStyle name="Vírgula 2 33" xfId="744" xr:uid="{00000000-0005-0000-0000-0000C5010000}"/>
    <cellStyle name="Vírgula 2 34" xfId="746" xr:uid="{00000000-0005-0000-0000-0000C6010000}"/>
    <cellStyle name="Vírgula 2 35" xfId="748" xr:uid="{00000000-0005-0000-0000-0000C7010000}"/>
    <cellStyle name="Vírgula 2 36" xfId="750" xr:uid="{00000000-0005-0000-0000-0000C8010000}"/>
    <cellStyle name="Vírgula 2 37" xfId="752" xr:uid="{00000000-0005-0000-0000-0000C9010000}"/>
    <cellStyle name="Vírgula 2 38" xfId="754" xr:uid="{00000000-0005-0000-0000-0000CA010000}"/>
    <cellStyle name="Vírgula 2 39" xfId="756" xr:uid="{00000000-0005-0000-0000-0000CB010000}"/>
    <cellStyle name="Vírgula 2 4" xfId="18" xr:uid="{00000000-0005-0000-0000-0000CC010000}"/>
    <cellStyle name="Vírgula 2 4 2" xfId="63" xr:uid="{00000000-0005-0000-0000-0000CD010000}"/>
    <cellStyle name="Vírgula 2 4 2 2" xfId="152" xr:uid="{00000000-0005-0000-0000-0000CE010000}"/>
    <cellStyle name="Vírgula 2 4 2 2 2" xfId="332" xr:uid="{00000000-0005-0000-0000-0000CF010000}"/>
    <cellStyle name="Vírgula 2 4 2 2 2 2" xfId="691" xr:uid="{00000000-0005-0000-0000-0000D0010000}"/>
    <cellStyle name="Vírgula 2 4 2 2 3" xfId="511" xr:uid="{00000000-0005-0000-0000-0000D1010000}"/>
    <cellStyle name="Vírgula 2 4 2 3" xfId="243" xr:uid="{00000000-0005-0000-0000-0000D2010000}"/>
    <cellStyle name="Vírgula 2 4 2 3 2" xfId="602" xr:uid="{00000000-0005-0000-0000-0000D3010000}"/>
    <cellStyle name="Vírgula 2 4 2 4" xfId="423" xr:uid="{00000000-0005-0000-0000-0000D4010000}"/>
    <cellStyle name="Vírgula 2 4 3" xfId="109" xr:uid="{00000000-0005-0000-0000-0000D5010000}"/>
    <cellStyle name="Vírgula 2 4 3 2" xfId="289" xr:uid="{00000000-0005-0000-0000-0000D6010000}"/>
    <cellStyle name="Vírgula 2 4 3 2 2" xfId="648" xr:uid="{00000000-0005-0000-0000-0000D7010000}"/>
    <cellStyle name="Vírgula 2 4 3 3" xfId="468" xr:uid="{00000000-0005-0000-0000-0000D8010000}"/>
    <cellStyle name="Vírgula 2 4 4" xfId="200" xr:uid="{00000000-0005-0000-0000-0000D9010000}"/>
    <cellStyle name="Vírgula 2 4 4 2" xfId="559" xr:uid="{00000000-0005-0000-0000-0000DA010000}"/>
    <cellStyle name="Vírgula 2 4 5" xfId="380" xr:uid="{00000000-0005-0000-0000-0000DB010000}"/>
    <cellStyle name="Vírgula 2 40" xfId="758" xr:uid="{00000000-0005-0000-0000-0000DC010000}"/>
    <cellStyle name="Vírgula 2 41" xfId="760" xr:uid="{00000000-0005-0000-0000-0000DD010000}"/>
    <cellStyle name="Vírgula 2 42" xfId="762" xr:uid="{00000000-0005-0000-0000-0000DE010000}"/>
    <cellStyle name="Vírgula 2 43" xfId="764" xr:uid="{00000000-0005-0000-0000-0000DF010000}"/>
    <cellStyle name="Vírgula 2 5" xfId="20" xr:uid="{00000000-0005-0000-0000-0000E0010000}"/>
    <cellStyle name="Vírgula 2 5 2" xfId="65" xr:uid="{00000000-0005-0000-0000-0000E1010000}"/>
    <cellStyle name="Vírgula 2 5 2 2" xfId="154" xr:uid="{00000000-0005-0000-0000-0000E2010000}"/>
    <cellStyle name="Vírgula 2 5 2 2 2" xfId="334" xr:uid="{00000000-0005-0000-0000-0000E3010000}"/>
    <cellStyle name="Vírgula 2 5 2 2 2 2" xfId="693" xr:uid="{00000000-0005-0000-0000-0000E4010000}"/>
    <cellStyle name="Vírgula 2 5 2 2 3" xfId="513" xr:uid="{00000000-0005-0000-0000-0000E5010000}"/>
    <cellStyle name="Vírgula 2 5 2 3" xfId="245" xr:uid="{00000000-0005-0000-0000-0000E6010000}"/>
    <cellStyle name="Vírgula 2 5 2 3 2" xfId="604" xr:uid="{00000000-0005-0000-0000-0000E7010000}"/>
    <cellStyle name="Vírgula 2 5 2 4" xfId="425" xr:uid="{00000000-0005-0000-0000-0000E8010000}"/>
    <cellStyle name="Vírgula 2 5 3" xfId="111" xr:uid="{00000000-0005-0000-0000-0000E9010000}"/>
    <cellStyle name="Vírgula 2 5 3 2" xfId="291" xr:uid="{00000000-0005-0000-0000-0000EA010000}"/>
    <cellStyle name="Vírgula 2 5 3 2 2" xfId="650" xr:uid="{00000000-0005-0000-0000-0000EB010000}"/>
    <cellStyle name="Vírgula 2 5 3 3" xfId="470" xr:uid="{00000000-0005-0000-0000-0000EC010000}"/>
    <cellStyle name="Vírgula 2 5 4" xfId="202" xr:uid="{00000000-0005-0000-0000-0000ED010000}"/>
    <cellStyle name="Vírgula 2 5 4 2" xfId="561" xr:uid="{00000000-0005-0000-0000-0000EE010000}"/>
    <cellStyle name="Vírgula 2 5 5" xfId="382" xr:uid="{00000000-0005-0000-0000-0000EF010000}"/>
    <cellStyle name="Vírgula 2 6" xfId="22" xr:uid="{00000000-0005-0000-0000-0000F0010000}"/>
    <cellStyle name="Vírgula 2 6 2" xfId="67" xr:uid="{00000000-0005-0000-0000-0000F1010000}"/>
    <cellStyle name="Vírgula 2 6 2 2" xfId="156" xr:uid="{00000000-0005-0000-0000-0000F2010000}"/>
    <cellStyle name="Vírgula 2 6 2 2 2" xfId="336" xr:uid="{00000000-0005-0000-0000-0000F3010000}"/>
    <cellStyle name="Vírgula 2 6 2 2 2 2" xfId="695" xr:uid="{00000000-0005-0000-0000-0000F4010000}"/>
    <cellStyle name="Vírgula 2 6 2 2 3" xfId="515" xr:uid="{00000000-0005-0000-0000-0000F5010000}"/>
    <cellStyle name="Vírgula 2 6 2 3" xfId="247" xr:uid="{00000000-0005-0000-0000-0000F6010000}"/>
    <cellStyle name="Vírgula 2 6 2 3 2" xfId="606" xr:uid="{00000000-0005-0000-0000-0000F7010000}"/>
    <cellStyle name="Vírgula 2 6 2 4" xfId="427" xr:uid="{00000000-0005-0000-0000-0000F8010000}"/>
    <cellStyle name="Vírgula 2 6 3" xfId="113" xr:uid="{00000000-0005-0000-0000-0000F9010000}"/>
    <cellStyle name="Vírgula 2 6 3 2" xfId="293" xr:uid="{00000000-0005-0000-0000-0000FA010000}"/>
    <cellStyle name="Vírgula 2 6 3 2 2" xfId="652" xr:uid="{00000000-0005-0000-0000-0000FB010000}"/>
    <cellStyle name="Vírgula 2 6 3 3" xfId="472" xr:uid="{00000000-0005-0000-0000-0000FC010000}"/>
    <cellStyle name="Vírgula 2 6 4" xfId="204" xr:uid="{00000000-0005-0000-0000-0000FD010000}"/>
    <cellStyle name="Vírgula 2 6 4 2" xfId="563" xr:uid="{00000000-0005-0000-0000-0000FE010000}"/>
    <cellStyle name="Vírgula 2 6 5" xfId="384" xr:uid="{00000000-0005-0000-0000-0000FF010000}"/>
    <cellStyle name="Vírgula 2 7" xfId="24" xr:uid="{00000000-0005-0000-0000-000000020000}"/>
    <cellStyle name="Vírgula 2 7 2" xfId="69" xr:uid="{00000000-0005-0000-0000-000001020000}"/>
    <cellStyle name="Vírgula 2 7 2 2" xfId="158" xr:uid="{00000000-0005-0000-0000-000002020000}"/>
    <cellStyle name="Vírgula 2 7 2 2 2" xfId="338" xr:uid="{00000000-0005-0000-0000-000003020000}"/>
    <cellStyle name="Vírgula 2 7 2 2 2 2" xfId="697" xr:uid="{00000000-0005-0000-0000-000004020000}"/>
    <cellStyle name="Vírgula 2 7 2 2 3" xfId="517" xr:uid="{00000000-0005-0000-0000-000005020000}"/>
    <cellStyle name="Vírgula 2 7 2 3" xfId="249" xr:uid="{00000000-0005-0000-0000-000006020000}"/>
    <cellStyle name="Vírgula 2 7 2 3 2" xfId="608" xr:uid="{00000000-0005-0000-0000-000007020000}"/>
    <cellStyle name="Vírgula 2 7 2 4" xfId="429" xr:uid="{00000000-0005-0000-0000-000008020000}"/>
    <cellStyle name="Vírgula 2 7 3" xfId="115" xr:uid="{00000000-0005-0000-0000-000009020000}"/>
    <cellStyle name="Vírgula 2 7 3 2" xfId="295" xr:uid="{00000000-0005-0000-0000-00000A020000}"/>
    <cellStyle name="Vírgula 2 7 3 2 2" xfId="654" xr:uid="{00000000-0005-0000-0000-00000B020000}"/>
    <cellStyle name="Vírgula 2 7 3 3" xfId="474" xr:uid="{00000000-0005-0000-0000-00000C020000}"/>
    <cellStyle name="Vírgula 2 7 4" xfId="206" xr:uid="{00000000-0005-0000-0000-00000D020000}"/>
    <cellStyle name="Vírgula 2 7 4 2" xfId="565" xr:uid="{00000000-0005-0000-0000-00000E020000}"/>
    <cellStyle name="Vírgula 2 7 5" xfId="386" xr:uid="{00000000-0005-0000-0000-00000F020000}"/>
    <cellStyle name="Vírgula 2 8" xfId="26" xr:uid="{00000000-0005-0000-0000-000010020000}"/>
    <cellStyle name="Vírgula 2 8 2" xfId="71" xr:uid="{00000000-0005-0000-0000-000011020000}"/>
    <cellStyle name="Vírgula 2 8 2 2" xfId="160" xr:uid="{00000000-0005-0000-0000-000012020000}"/>
    <cellStyle name="Vírgula 2 8 2 2 2" xfId="340" xr:uid="{00000000-0005-0000-0000-000013020000}"/>
    <cellStyle name="Vírgula 2 8 2 2 2 2" xfId="699" xr:uid="{00000000-0005-0000-0000-000014020000}"/>
    <cellStyle name="Vírgula 2 8 2 2 3" xfId="519" xr:uid="{00000000-0005-0000-0000-000015020000}"/>
    <cellStyle name="Vírgula 2 8 2 3" xfId="251" xr:uid="{00000000-0005-0000-0000-000016020000}"/>
    <cellStyle name="Vírgula 2 8 2 3 2" xfId="610" xr:uid="{00000000-0005-0000-0000-000017020000}"/>
    <cellStyle name="Vírgula 2 8 2 4" xfId="431" xr:uid="{00000000-0005-0000-0000-000018020000}"/>
    <cellStyle name="Vírgula 2 8 3" xfId="117" xr:uid="{00000000-0005-0000-0000-000019020000}"/>
    <cellStyle name="Vírgula 2 8 3 2" xfId="297" xr:uid="{00000000-0005-0000-0000-00001A020000}"/>
    <cellStyle name="Vírgula 2 8 3 2 2" xfId="656" xr:uid="{00000000-0005-0000-0000-00001B020000}"/>
    <cellStyle name="Vírgula 2 8 3 3" xfId="476" xr:uid="{00000000-0005-0000-0000-00001C020000}"/>
    <cellStyle name="Vírgula 2 8 4" xfId="208" xr:uid="{00000000-0005-0000-0000-00001D020000}"/>
    <cellStyle name="Vírgula 2 8 4 2" xfId="567" xr:uid="{00000000-0005-0000-0000-00001E020000}"/>
    <cellStyle name="Vírgula 2 8 5" xfId="388" xr:uid="{00000000-0005-0000-0000-00001F020000}"/>
    <cellStyle name="Vírgula 2 9" xfId="28" xr:uid="{00000000-0005-0000-0000-000020020000}"/>
    <cellStyle name="Vírgula 2 9 2" xfId="73" xr:uid="{00000000-0005-0000-0000-000021020000}"/>
    <cellStyle name="Vírgula 2 9 2 2" xfId="162" xr:uid="{00000000-0005-0000-0000-000022020000}"/>
    <cellStyle name="Vírgula 2 9 2 2 2" xfId="342" xr:uid="{00000000-0005-0000-0000-000023020000}"/>
    <cellStyle name="Vírgula 2 9 2 2 2 2" xfId="701" xr:uid="{00000000-0005-0000-0000-000024020000}"/>
    <cellStyle name="Vírgula 2 9 2 2 3" xfId="521" xr:uid="{00000000-0005-0000-0000-000025020000}"/>
    <cellStyle name="Vírgula 2 9 2 3" xfId="253" xr:uid="{00000000-0005-0000-0000-000026020000}"/>
    <cellStyle name="Vírgula 2 9 2 3 2" xfId="612" xr:uid="{00000000-0005-0000-0000-000027020000}"/>
    <cellStyle name="Vírgula 2 9 2 4" xfId="433" xr:uid="{00000000-0005-0000-0000-000028020000}"/>
    <cellStyle name="Vírgula 2 9 3" xfId="119" xr:uid="{00000000-0005-0000-0000-000029020000}"/>
    <cellStyle name="Vírgula 2 9 3 2" xfId="299" xr:uid="{00000000-0005-0000-0000-00002A020000}"/>
    <cellStyle name="Vírgula 2 9 3 2 2" xfId="658" xr:uid="{00000000-0005-0000-0000-00002B020000}"/>
    <cellStyle name="Vírgula 2 9 3 3" xfId="478" xr:uid="{00000000-0005-0000-0000-00002C020000}"/>
    <cellStyle name="Vírgula 2 9 4" xfId="210" xr:uid="{00000000-0005-0000-0000-00002D020000}"/>
    <cellStyle name="Vírgula 2 9 4 2" xfId="569" xr:uid="{00000000-0005-0000-0000-00002E020000}"/>
    <cellStyle name="Vírgula 2 9 5" xfId="390" xr:uid="{00000000-0005-0000-0000-00002F020000}"/>
    <cellStyle name="Vírgula 20" xfId="52" xr:uid="{00000000-0005-0000-0000-000030020000}"/>
    <cellStyle name="Vírgula 20 2" xfId="141" xr:uid="{00000000-0005-0000-0000-000031020000}"/>
    <cellStyle name="Vírgula 20 2 2" xfId="321" xr:uid="{00000000-0005-0000-0000-000032020000}"/>
    <cellStyle name="Vírgula 20 2 2 2" xfId="680" xr:uid="{00000000-0005-0000-0000-000033020000}"/>
    <cellStyle name="Vírgula 20 2 3" xfId="500" xr:uid="{00000000-0005-0000-0000-000034020000}"/>
    <cellStyle name="Vírgula 20 3" xfId="232" xr:uid="{00000000-0005-0000-0000-000035020000}"/>
    <cellStyle name="Vírgula 20 3 2" xfId="591" xr:uid="{00000000-0005-0000-0000-000036020000}"/>
    <cellStyle name="Vírgula 20 4" xfId="412" xr:uid="{00000000-0005-0000-0000-000037020000}"/>
    <cellStyle name="Vírgula 21" xfId="96" xr:uid="{00000000-0005-0000-0000-000038020000}"/>
    <cellStyle name="Vírgula 21 2" xfId="185" xr:uid="{00000000-0005-0000-0000-000039020000}"/>
    <cellStyle name="Vírgula 21 2 2" xfId="365" xr:uid="{00000000-0005-0000-0000-00003A020000}"/>
    <cellStyle name="Vírgula 21 2 2 2" xfId="724" xr:uid="{00000000-0005-0000-0000-00003B020000}"/>
    <cellStyle name="Vírgula 21 2 3" xfId="544" xr:uid="{00000000-0005-0000-0000-00003C020000}"/>
    <cellStyle name="Vírgula 21 3" xfId="276" xr:uid="{00000000-0005-0000-0000-00003D020000}"/>
    <cellStyle name="Vírgula 21 3 2" xfId="635" xr:uid="{00000000-0005-0000-0000-00003E020000}"/>
    <cellStyle name="Vírgula 21 4" xfId="455" xr:uid="{00000000-0005-0000-0000-00003F020000}"/>
    <cellStyle name="Vírgula 22" xfId="98" xr:uid="{00000000-0005-0000-0000-000040020000}"/>
    <cellStyle name="Vírgula 22 2" xfId="187" xr:uid="{00000000-0005-0000-0000-000041020000}"/>
    <cellStyle name="Vírgula 22 2 2" xfId="367" xr:uid="{00000000-0005-0000-0000-000042020000}"/>
    <cellStyle name="Vírgula 22 2 2 2" xfId="726" xr:uid="{00000000-0005-0000-0000-000043020000}"/>
    <cellStyle name="Vírgula 22 2 3" xfId="546" xr:uid="{00000000-0005-0000-0000-000044020000}"/>
    <cellStyle name="Vírgula 22 3" xfId="278" xr:uid="{00000000-0005-0000-0000-000045020000}"/>
    <cellStyle name="Vírgula 22 3 2" xfId="637" xr:uid="{00000000-0005-0000-0000-000046020000}"/>
    <cellStyle name="Vírgula 22 4" xfId="457" xr:uid="{00000000-0005-0000-0000-000047020000}"/>
    <cellStyle name="Vírgula 23" xfId="189" xr:uid="{00000000-0005-0000-0000-000048020000}"/>
    <cellStyle name="Vírgula 23 2" xfId="369" xr:uid="{00000000-0005-0000-0000-000049020000}"/>
    <cellStyle name="Vírgula 23 2 2" xfId="728" xr:uid="{00000000-0005-0000-0000-00004A020000}"/>
    <cellStyle name="Vírgula 23 3" xfId="548" xr:uid="{00000000-0005-0000-0000-00004B020000}"/>
    <cellStyle name="Vírgula 24" xfId="730" xr:uid="{00000000-0005-0000-0000-00004C020000}"/>
    <cellStyle name="Vírgula 25" xfId="733" xr:uid="{00000000-0005-0000-0000-00004D020000}"/>
    <cellStyle name="Vírgula 26" xfId="735" xr:uid="{00000000-0005-0000-0000-00004E020000}"/>
    <cellStyle name="Vírgula 27" xfId="737" xr:uid="{00000000-0005-0000-0000-00004F020000}"/>
    <cellStyle name="Vírgula 28" xfId="739" xr:uid="{00000000-0005-0000-0000-000050020000}"/>
    <cellStyle name="Vírgula 29" xfId="741" xr:uid="{00000000-0005-0000-0000-000051020000}"/>
    <cellStyle name="Vírgula 3" xfId="4" xr:uid="{00000000-0005-0000-0000-000052020000}"/>
    <cellStyle name="Vírgula 3 2" xfId="41" xr:uid="{00000000-0005-0000-0000-000053020000}"/>
    <cellStyle name="Vírgula 3 2 2" xfId="86" xr:uid="{00000000-0005-0000-0000-000054020000}"/>
    <cellStyle name="Vírgula 3 2 2 2" xfId="175" xr:uid="{00000000-0005-0000-0000-000055020000}"/>
    <cellStyle name="Vírgula 3 2 2 2 2" xfId="355" xr:uid="{00000000-0005-0000-0000-000056020000}"/>
    <cellStyle name="Vírgula 3 2 2 2 2 2" xfId="714" xr:uid="{00000000-0005-0000-0000-000057020000}"/>
    <cellStyle name="Vírgula 3 2 2 2 3" xfId="534" xr:uid="{00000000-0005-0000-0000-000058020000}"/>
    <cellStyle name="Vírgula 3 2 2 3" xfId="266" xr:uid="{00000000-0005-0000-0000-000059020000}"/>
    <cellStyle name="Vírgula 3 2 2 3 2" xfId="625" xr:uid="{00000000-0005-0000-0000-00005A020000}"/>
    <cellStyle name="Vírgula 3 2 2 4" xfId="446" xr:uid="{00000000-0005-0000-0000-00005B020000}"/>
    <cellStyle name="Vírgula 3 2 3" xfId="132" xr:uid="{00000000-0005-0000-0000-00005C020000}"/>
    <cellStyle name="Vírgula 3 2 3 2" xfId="312" xr:uid="{00000000-0005-0000-0000-00005D020000}"/>
    <cellStyle name="Vírgula 3 2 3 2 2" xfId="671" xr:uid="{00000000-0005-0000-0000-00005E020000}"/>
    <cellStyle name="Vírgula 3 2 3 3" xfId="491" xr:uid="{00000000-0005-0000-0000-00005F020000}"/>
    <cellStyle name="Vírgula 3 2 4" xfId="223" xr:uid="{00000000-0005-0000-0000-000060020000}"/>
    <cellStyle name="Vírgula 3 2 4 2" xfId="582" xr:uid="{00000000-0005-0000-0000-000061020000}"/>
    <cellStyle name="Vírgula 3 2 5" xfId="403" xr:uid="{00000000-0005-0000-0000-000062020000}"/>
    <cellStyle name="Vírgula 3 3" xfId="50" xr:uid="{00000000-0005-0000-0000-000063020000}"/>
    <cellStyle name="Vírgula 3 3 2" xfId="94" xr:uid="{00000000-0005-0000-0000-000064020000}"/>
    <cellStyle name="Vírgula 3 3 2 2" xfId="182" xr:uid="{00000000-0005-0000-0000-000065020000}"/>
    <cellStyle name="Vírgula 3 3 2 2 2" xfId="362" xr:uid="{00000000-0005-0000-0000-000066020000}"/>
    <cellStyle name="Vírgula 3 3 2 2 2 2" xfId="721" xr:uid="{00000000-0005-0000-0000-000067020000}"/>
    <cellStyle name="Vírgula 3 3 2 2 3" xfId="541" xr:uid="{00000000-0005-0000-0000-000068020000}"/>
    <cellStyle name="Vírgula 3 3 2 3" xfId="273" xr:uid="{00000000-0005-0000-0000-000069020000}"/>
    <cellStyle name="Vírgula 3 3 2 3 2" xfId="632" xr:uid="{00000000-0005-0000-0000-00006A020000}"/>
    <cellStyle name="Vírgula 3 3 2 4" xfId="453" xr:uid="{00000000-0005-0000-0000-00006B020000}"/>
    <cellStyle name="Vírgula 3 3 3" xfId="139" xr:uid="{00000000-0005-0000-0000-00006C020000}"/>
    <cellStyle name="Vírgula 3 3 3 2" xfId="319" xr:uid="{00000000-0005-0000-0000-00006D020000}"/>
    <cellStyle name="Vírgula 3 3 3 2 2" xfId="678" xr:uid="{00000000-0005-0000-0000-00006E020000}"/>
    <cellStyle name="Vírgula 3 3 3 3" xfId="498" xr:uid="{00000000-0005-0000-0000-00006F020000}"/>
    <cellStyle name="Vírgula 3 3 4" xfId="230" xr:uid="{00000000-0005-0000-0000-000070020000}"/>
    <cellStyle name="Vírgula 3 3 4 2" xfId="589" xr:uid="{00000000-0005-0000-0000-000071020000}"/>
    <cellStyle name="Vírgula 3 3 5" xfId="410" xr:uid="{00000000-0005-0000-0000-000072020000}"/>
    <cellStyle name="Vírgula 3 4" xfId="54" xr:uid="{00000000-0005-0000-0000-000073020000}"/>
    <cellStyle name="Vírgula 3 4 2" xfId="143" xr:uid="{00000000-0005-0000-0000-000074020000}"/>
    <cellStyle name="Vírgula 3 4 2 2" xfId="323" xr:uid="{00000000-0005-0000-0000-000075020000}"/>
    <cellStyle name="Vírgula 3 4 2 2 2" xfId="682" xr:uid="{00000000-0005-0000-0000-000076020000}"/>
    <cellStyle name="Vírgula 3 4 2 3" xfId="502" xr:uid="{00000000-0005-0000-0000-000077020000}"/>
    <cellStyle name="Vírgula 3 4 3" xfId="234" xr:uid="{00000000-0005-0000-0000-000078020000}"/>
    <cellStyle name="Vírgula 3 4 3 2" xfId="593" xr:uid="{00000000-0005-0000-0000-000079020000}"/>
    <cellStyle name="Vírgula 3 4 4" xfId="414" xr:uid="{00000000-0005-0000-0000-00007A020000}"/>
    <cellStyle name="Vírgula 3 5" xfId="100" xr:uid="{00000000-0005-0000-0000-00007B020000}"/>
    <cellStyle name="Vírgula 3 5 2" xfId="280" xr:uid="{00000000-0005-0000-0000-00007C020000}"/>
    <cellStyle name="Vírgula 3 5 2 2" xfId="639" xr:uid="{00000000-0005-0000-0000-00007D020000}"/>
    <cellStyle name="Vírgula 3 5 3" xfId="459" xr:uid="{00000000-0005-0000-0000-00007E020000}"/>
    <cellStyle name="Vírgula 3 6" xfId="191" xr:uid="{00000000-0005-0000-0000-00007F020000}"/>
    <cellStyle name="Vírgula 3 6 2" xfId="550" xr:uid="{00000000-0005-0000-0000-000080020000}"/>
    <cellStyle name="Vírgula 3 7" xfId="372" xr:uid="{00000000-0005-0000-0000-000081020000}"/>
    <cellStyle name="Vírgula 30" xfId="743" xr:uid="{00000000-0005-0000-0000-000082020000}"/>
    <cellStyle name="Vírgula 31" xfId="745" xr:uid="{00000000-0005-0000-0000-000083020000}"/>
    <cellStyle name="Vírgula 32" xfId="747" xr:uid="{00000000-0005-0000-0000-000084020000}"/>
    <cellStyle name="Vírgula 33" xfId="749" xr:uid="{00000000-0005-0000-0000-000085020000}"/>
    <cellStyle name="Vírgula 34" xfId="751" xr:uid="{00000000-0005-0000-0000-000086020000}"/>
    <cellStyle name="Vírgula 35" xfId="753" xr:uid="{00000000-0005-0000-0000-000087020000}"/>
    <cellStyle name="Vírgula 36" xfId="755" xr:uid="{00000000-0005-0000-0000-000088020000}"/>
    <cellStyle name="Vírgula 37" xfId="757" xr:uid="{00000000-0005-0000-0000-000089020000}"/>
    <cellStyle name="Vírgula 38" xfId="759" xr:uid="{00000000-0005-0000-0000-00008A020000}"/>
    <cellStyle name="Vírgula 39" xfId="761" xr:uid="{00000000-0005-0000-0000-00008B020000}"/>
    <cellStyle name="Vírgula 4" xfId="6" xr:uid="{00000000-0005-0000-0000-00008C020000}"/>
    <cellStyle name="Vírgula 4 2" xfId="55" xr:uid="{00000000-0005-0000-0000-00008D020000}"/>
    <cellStyle name="Vírgula 4 2 2" xfId="144" xr:uid="{00000000-0005-0000-0000-00008E020000}"/>
    <cellStyle name="Vírgula 4 2 2 2" xfId="324" xr:uid="{00000000-0005-0000-0000-00008F020000}"/>
    <cellStyle name="Vírgula 4 2 2 2 2" xfId="683" xr:uid="{00000000-0005-0000-0000-000090020000}"/>
    <cellStyle name="Vírgula 4 2 2 3" xfId="503" xr:uid="{00000000-0005-0000-0000-000091020000}"/>
    <cellStyle name="Vírgula 4 2 3" xfId="235" xr:uid="{00000000-0005-0000-0000-000092020000}"/>
    <cellStyle name="Vírgula 4 2 3 2" xfId="594" xr:uid="{00000000-0005-0000-0000-000093020000}"/>
    <cellStyle name="Vírgula 4 2 4" xfId="415" xr:uid="{00000000-0005-0000-0000-000094020000}"/>
    <cellStyle name="Vírgula 4 3" xfId="102" xr:uid="{00000000-0005-0000-0000-000095020000}"/>
    <cellStyle name="Vírgula 4 3 2" xfId="282" xr:uid="{00000000-0005-0000-0000-000096020000}"/>
    <cellStyle name="Vírgula 4 3 2 2" xfId="641" xr:uid="{00000000-0005-0000-0000-000097020000}"/>
    <cellStyle name="Vírgula 4 3 3" xfId="461" xr:uid="{00000000-0005-0000-0000-000098020000}"/>
    <cellStyle name="Vírgula 4 4" xfId="193" xr:uid="{00000000-0005-0000-0000-000099020000}"/>
    <cellStyle name="Vírgula 4 4 2" xfId="552" xr:uid="{00000000-0005-0000-0000-00009A020000}"/>
    <cellStyle name="Vírgula 4 5" xfId="374" xr:uid="{00000000-0005-0000-0000-00009B020000}"/>
    <cellStyle name="Vírgula 40" xfId="763" xr:uid="{00000000-0005-0000-0000-00009C020000}"/>
    <cellStyle name="Vírgula 5" xfId="9" xr:uid="{00000000-0005-0000-0000-00009D020000}"/>
    <cellStyle name="Vírgula 5 2" xfId="51" xr:uid="{00000000-0005-0000-0000-00009E020000}"/>
    <cellStyle name="Vírgula 5 2 2" xfId="95" xr:uid="{00000000-0005-0000-0000-00009F020000}"/>
    <cellStyle name="Vírgula 5 2 2 2" xfId="183" xr:uid="{00000000-0005-0000-0000-0000A0020000}"/>
    <cellStyle name="Vírgula 5 2 2 2 2" xfId="363" xr:uid="{00000000-0005-0000-0000-0000A1020000}"/>
    <cellStyle name="Vírgula 5 2 2 2 2 2" xfId="722" xr:uid="{00000000-0005-0000-0000-0000A2020000}"/>
    <cellStyle name="Vírgula 5 2 2 2 3" xfId="542" xr:uid="{00000000-0005-0000-0000-0000A3020000}"/>
    <cellStyle name="Vírgula 5 2 2 3" xfId="274" xr:uid="{00000000-0005-0000-0000-0000A4020000}"/>
    <cellStyle name="Vírgula 5 2 2 3 2" xfId="633" xr:uid="{00000000-0005-0000-0000-0000A5020000}"/>
    <cellStyle name="Vírgula 5 2 2 4" xfId="454" xr:uid="{00000000-0005-0000-0000-0000A6020000}"/>
    <cellStyle name="Vírgula 5 2 3" xfId="140" xr:uid="{00000000-0005-0000-0000-0000A7020000}"/>
    <cellStyle name="Vírgula 5 2 3 2" xfId="320" xr:uid="{00000000-0005-0000-0000-0000A8020000}"/>
    <cellStyle name="Vírgula 5 2 3 2 2" xfId="679" xr:uid="{00000000-0005-0000-0000-0000A9020000}"/>
    <cellStyle name="Vírgula 5 2 3 3" xfId="499" xr:uid="{00000000-0005-0000-0000-0000AA020000}"/>
    <cellStyle name="Vírgula 5 2 4" xfId="231" xr:uid="{00000000-0005-0000-0000-0000AB020000}"/>
    <cellStyle name="Vírgula 5 2 4 2" xfId="590" xr:uid="{00000000-0005-0000-0000-0000AC020000}"/>
    <cellStyle name="Vírgula 5 2 5" xfId="411" xr:uid="{00000000-0005-0000-0000-0000AD020000}"/>
    <cellStyle name="Vírgula 5 3" xfId="57" xr:uid="{00000000-0005-0000-0000-0000AE020000}"/>
    <cellStyle name="Vírgula 5 3 2" xfId="146" xr:uid="{00000000-0005-0000-0000-0000AF020000}"/>
    <cellStyle name="Vírgula 5 3 2 2" xfId="326" xr:uid="{00000000-0005-0000-0000-0000B0020000}"/>
    <cellStyle name="Vírgula 5 3 2 2 2" xfId="685" xr:uid="{00000000-0005-0000-0000-0000B1020000}"/>
    <cellStyle name="Vírgula 5 3 2 3" xfId="505" xr:uid="{00000000-0005-0000-0000-0000B2020000}"/>
    <cellStyle name="Vírgula 5 3 3" xfId="237" xr:uid="{00000000-0005-0000-0000-0000B3020000}"/>
    <cellStyle name="Vírgula 5 3 3 2" xfId="596" xr:uid="{00000000-0005-0000-0000-0000B4020000}"/>
    <cellStyle name="Vírgula 5 3 4" xfId="417" xr:uid="{00000000-0005-0000-0000-0000B5020000}"/>
    <cellStyle name="Vírgula 5 4" xfId="104" xr:uid="{00000000-0005-0000-0000-0000B6020000}"/>
    <cellStyle name="Vírgula 5 4 2" xfId="284" xr:uid="{00000000-0005-0000-0000-0000B7020000}"/>
    <cellStyle name="Vírgula 5 4 2 2" xfId="643" xr:uid="{00000000-0005-0000-0000-0000B8020000}"/>
    <cellStyle name="Vírgula 5 4 3" xfId="463" xr:uid="{00000000-0005-0000-0000-0000B9020000}"/>
    <cellStyle name="Vírgula 5 5" xfId="195" xr:uid="{00000000-0005-0000-0000-0000BA020000}"/>
    <cellStyle name="Vírgula 5 5 2" xfId="554" xr:uid="{00000000-0005-0000-0000-0000BB020000}"/>
    <cellStyle name="Vírgula 5 6" xfId="376" xr:uid="{00000000-0005-0000-0000-0000BC020000}"/>
    <cellStyle name="Vírgula 6" xfId="16" xr:uid="{00000000-0005-0000-0000-0000BD020000}"/>
    <cellStyle name="Vírgula 6 2" xfId="61" xr:uid="{00000000-0005-0000-0000-0000BE020000}"/>
    <cellStyle name="Vírgula 6 2 2" xfId="150" xr:uid="{00000000-0005-0000-0000-0000BF020000}"/>
    <cellStyle name="Vírgula 6 2 2 2" xfId="330" xr:uid="{00000000-0005-0000-0000-0000C0020000}"/>
    <cellStyle name="Vírgula 6 2 2 2 2" xfId="689" xr:uid="{00000000-0005-0000-0000-0000C1020000}"/>
    <cellStyle name="Vírgula 6 2 2 3" xfId="509" xr:uid="{00000000-0005-0000-0000-0000C2020000}"/>
    <cellStyle name="Vírgula 6 2 3" xfId="241" xr:uid="{00000000-0005-0000-0000-0000C3020000}"/>
    <cellStyle name="Vírgula 6 2 3 2" xfId="600" xr:uid="{00000000-0005-0000-0000-0000C4020000}"/>
    <cellStyle name="Vírgula 6 2 4" xfId="421" xr:uid="{00000000-0005-0000-0000-0000C5020000}"/>
    <cellStyle name="Vírgula 6 3" xfId="107" xr:uid="{00000000-0005-0000-0000-0000C6020000}"/>
    <cellStyle name="Vírgula 6 3 2" xfId="287" xr:uid="{00000000-0005-0000-0000-0000C7020000}"/>
    <cellStyle name="Vírgula 6 3 2 2" xfId="646" xr:uid="{00000000-0005-0000-0000-0000C8020000}"/>
    <cellStyle name="Vírgula 6 3 3" xfId="466" xr:uid="{00000000-0005-0000-0000-0000C9020000}"/>
    <cellStyle name="Vírgula 6 4" xfId="198" xr:uid="{00000000-0005-0000-0000-0000CA020000}"/>
    <cellStyle name="Vírgula 6 4 2" xfId="557" xr:uid="{00000000-0005-0000-0000-0000CB020000}"/>
    <cellStyle name="Vírgula 6 5" xfId="378" xr:uid="{00000000-0005-0000-0000-0000CC020000}"/>
    <cellStyle name="Vírgula 7" xfId="17" xr:uid="{00000000-0005-0000-0000-0000CD020000}"/>
    <cellStyle name="Vírgula 7 2" xfId="62" xr:uid="{00000000-0005-0000-0000-0000CE020000}"/>
    <cellStyle name="Vírgula 7 2 2" xfId="151" xr:uid="{00000000-0005-0000-0000-0000CF020000}"/>
    <cellStyle name="Vírgula 7 2 2 2" xfId="331" xr:uid="{00000000-0005-0000-0000-0000D0020000}"/>
    <cellStyle name="Vírgula 7 2 2 2 2" xfId="690" xr:uid="{00000000-0005-0000-0000-0000D1020000}"/>
    <cellStyle name="Vírgula 7 2 2 3" xfId="510" xr:uid="{00000000-0005-0000-0000-0000D2020000}"/>
    <cellStyle name="Vírgula 7 2 3" xfId="242" xr:uid="{00000000-0005-0000-0000-0000D3020000}"/>
    <cellStyle name="Vírgula 7 2 3 2" xfId="601" xr:uid="{00000000-0005-0000-0000-0000D4020000}"/>
    <cellStyle name="Vírgula 7 2 4" xfId="422" xr:uid="{00000000-0005-0000-0000-0000D5020000}"/>
    <cellStyle name="Vírgula 7 3" xfId="108" xr:uid="{00000000-0005-0000-0000-0000D6020000}"/>
    <cellStyle name="Vírgula 7 3 2" xfId="288" xr:uid="{00000000-0005-0000-0000-0000D7020000}"/>
    <cellStyle name="Vírgula 7 3 2 2" xfId="647" xr:uid="{00000000-0005-0000-0000-0000D8020000}"/>
    <cellStyle name="Vírgula 7 3 3" xfId="467" xr:uid="{00000000-0005-0000-0000-0000D9020000}"/>
    <cellStyle name="Vírgula 7 4" xfId="199" xr:uid="{00000000-0005-0000-0000-0000DA020000}"/>
    <cellStyle name="Vírgula 7 4 2" xfId="558" xr:uid="{00000000-0005-0000-0000-0000DB020000}"/>
    <cellStyle name="Vírgula 7 5" xfId="379" xr:uid="{00000000-0005-0000-0000-0000DC020000}"/>
    <cellStyle name="Vírgula 8" xfId="19" xr:uid="{00000000-0005-0000-0000-0000DD020000}"/>
    <cellStyle name="Vírgula 8 2" xfId="64" xr:uid="{00000000-0005-0000-0000-0000DE020000}"/>
    <cellStyle name="Vírgula 8 2 2" xfId="153" xr:uid="{00000000-0005-0000-0000-0000DF020000}"/>
    <cellStyle name="Vírgula 8 2 2 2" xfId="333" xr:uid="{00000000-0005-0000-0000-0000E0020000}"/>
    <cellStyle name="Vírgula 8 2 2 2 2" xfId="692" xr:uid="{00000000-0005-0000-0000-0000E1020000}"/>
    <cellStyle name="Vírgula 8 2 2 3" xfId="512" xr:uid="{00000000-0005-0000-0000-0000E2020000}"/>
    <cellStyle name="Vírgula 8 2 3" xfId="244" xr:uid="{00000000-0005-0000-0000-0000E3020000}"/>
    <cellStyle name="Vírgula 8 2 3 2" xfId="603" xr:uid="{00000000-0005-0000-0000-0000E4020000}"/>
    <cellStyle name="Vírgula 8 2 4" xfId="424" xr:uid="{00000000-0005-0000-0000-0000E5020000}"/>
    <cellStyle name="Vírgula 8 3" xfId="110" xr:uid="{00000000-0005-0000-0000-0000E6020000}"/>
    <cellStyle name="Vírgula 8 3 2" xfId="290" xr:uid="{00000000-0005-0000-0000-0000E7020000}"/>
    <cellStyle name="Vírgula 8 3 2 2" xfId="649" xr:uid="{00000000-0005-0000-0000-0000E8020000}"/>
    <cellStyle name="Vírgula 8 3 3" xfId="469" xr:uid="{00000000-0005-0000-0000-0000E9020000}"/>
    <cellStyle name="Vírgula 8 4" xfId="201" xr:uid="{00000000-0005-0000-0000-0000EA020000}"/>
    <cellStyle name="Vírgula 8 4 2" xfId="560" xr:uid="{00000000-0005-0000-0000-0000EB020000}"/>
    <cellStyle name="Vírgula 8 5" xfId="381" xr:uid="{00000000-0005-0000-0000-0000EC020000}"/>
    <cellStyle name="Vírgula 9" xfId="21" xr:uid="{00000000-0005-0000-0000-0000ED020000}"/>
    <cellStyle name="Vírgula 9 2" xfId="66" xr:uid="{00000000-0005-0000-0000-0000EE020000}"/>
    <cellStyle name="Vírgula 9 2 2" xfId="155" xr:uid="{00000000-0005-0000-0000-0000EF020000}"/>
    <cellStyle name="Vírgula 9 2 2 2" xfId="335" xr:uid="{00000000-0005-0000-0000-0000F0020000}"/>
    <cellStyle name="Vírgula 9 2 2 2 2" xfId="694" xr:uid="{00000000-0005-0000-0000-0000F1020000}"/>
    <cellStyle name="Vírgula 9 2 2 3" xfId="514" xr:uid="{00000000-0005-0000-0000-0000F2020000}"/>
    <cellStyle name="Vírgula 9 2 3" xfId="246" xr:uid="{00000000-0005-0000-0000-0000F3020000}"/>
    <cellStyle name="Vírgula 9 2 3 2" xfId="605" xr:uid="{00000000-0005-0000-0000-0000F4020000}"/>
    <cellStyle name="Vírgula 9 2 4" xfId="426" xr:uid="{00000000-0005-0000-0000-0000F5020000}"/>
    <cellStyle name="Vírgula 9 3" xfId="112" xr:uid="{00000000-0005-0000-0000-0000F6020000}"/>
    <cellStyle name="Vírgula 9 3 2" xfId="292" xr:uid="{00000000-0005-0000-0000-0000F7020000}"/>
    <cellStyle name="Vírgula 9 3 2 2" xfId="651" xr:uid="{00000000-0005-0000-0000-0000F8020000}"/>
    <cellStyle name="Vírgula 9 3 3" xfId="471" xr:uid="{00000000-0005-0000-0000-0000F9020000}"/>
    <cellStyle name="Vírgula 9 4" xfId="203" xr:uid="{00000000-0005-0000-0000-0000FA020000}"/>
    <cellStyle name="Vírgula 9 4 2" xfId="562" xr:uid="{00000000-0005-0000-0000-0000FB020000}"/>
    <cellStyle name="Vírgula 9 5" xfId="383" xr:uid="{00000000-0005-0000-0000-0000FC020000}"/>
  </cellStyles>
  <dxfs count="0"/>
  <tableStyles count="0" defaultTableStyle="TableStyleMedium2" defaultPivotStyle="PivotStyleLight16"/>
  <colors>
    <mruColors>
      <color rgb="FFFFCC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20MCF-RJ/0_Processo%20Seletivo/1_TdR/TdR_Proj_PMMA_MCF_final-13-08-18.doc" TargetMode="External"/><Relationship Id="rId18"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Estrat&#233;gia%20de%20Financiamento%20da%20Restaura&#231;&#227;o/Processo%20Seletivo/1_TdR/Estrat_Finac_Restaura_Crit_Avalia&#231;&#227;o_PTF_Revisado%2030-07-18.pdf" TargetMode="External"/><Relationship Id="rId26"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MCF/Processo%20Seletivo/1_TdR/Mem&#243;ria%20de%20C&#225;lculo%20-%20An&#225;lise%20Econ&#244;mica%20Cadeia%20da%20Restaura&#231;&#227;o.xlsx" TargetMode="External"/><Relationship Id="rId39"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5%20produtos%20e%20valores.xlsx" TargetMode="External"/><Relationship Id="rId21"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MAPES/Processo%20Seletivo/1_TdR/Cadeia%20da%20Restaura&#231;&#227;o_MAPES_Crit_Avalia&#231;&#227;o_PTF_Revisado%2025-07-18.docx" TargetMode="External"/><Relationship Id="rId34"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9%20produtos%20e%20valores.xlsx" TargetMode="External"/><Relationship Id="rId42"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MAPES%20REVIS%20Rio%20dos%20Frades%20e%20APA%20Caraiva%20Trancoso/Processo%20Seletivo/1_TdR/TdR_APACV_RVSRF_MemoriaCalculo_Final.xlsx" TargetMode="External"/><Relationship Id="rId47"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RDS%20e%20RESEX%20-%20Lagamar%20SP/Processo%20Seletivo/1_TdR/TdR_Plano.de.Manejo_RDS.RESEX_LagSPv2.zip" TargetMode="External"/><Relationship Id="rId50"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PE%20do%20Paran&#225;/Processo%20Seletivo/1-TdR/publica&#231;&#227;o%20TDR%20site%20Funbio.pdf" TargetMode="External"/><Relationship Id="rId55"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Planos%20de%20Utiliza&#231;&#227;o%20-%20RDS%20e%20RESEX%20-Agrofloresta/1_TdR/Mem&#243;ria%20de%20C&#225;lculo-RDS.RESEX_Final.xlsx" TargetMode="External"/><Relationship Id="rId63"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Lagamar%20APA%20CIP_AbE_Musgos/Crit_Avalia&#231;&#227;o_Propostas_APACIP_Musgos%20da%20Restinga_Rev%20FUNBIO+AD_APACIP.docx" TargetMode="External"/><Relationship Id="rId68"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5.%20Bens,%20Servi&#231;os%20e%20Atividades/APA%20CIP/Obra%20de%20reforma%20e%20saneamento/TDR%20CONSULT%20PF%20REFORMAS%20APACIP_final%2012_11_2019.docx" TargetMode="External"/><Relationship Id="rId76" Type="http://schemas.openxmlformats.org/officeDocument/2006/relationships/printerSettings" Target="../printerSettings/printerSettings1.bin"/><Relationship Id="rId7"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s%20Lagamar%20PR/Processo%20Seletivo/1_TdR/TdR-Pl_2017.0918.00099-4.pdf" TargetMode="External"/><Relationship Id="rId71"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8%20produtos%20e%20valores.xlsx" TargetMode="External"/><Relationship Id="rId2"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CAR-CEFIR%20-%20Bahia/Processo%20Seletivo/1_TdR/Criterios%20de%20avaliacao%20-%2010-10.docx" TargetMode="External"/><Relationship Id="rId16"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Estrat&#233;gia%20de%20Financiamento%20da%20Restaura&#231;&#227;o/Processo%20Seletivo/1_TdR/Contrato%20006_2019-TDR%20anexo.pdf" TargetMode="External"/><Relationship Id="rId29"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Rede%20de%20Sementes/Processo%20Seletivo/1_TdR/P17_Anexo_B_MemoriaCalculo_CarolB070819_AJ140818.xlsx" TargetMode="External"/><Relationship Id="rId11"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s%20Lagamar%20SP/0_%20TDR/P03_Anex_B_MemoriaCalculo_PMMAs_LagamarSP%20(1)_etapascerebro.xlsx" TargetMode="External"/><Relationship Id="rId24"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Lagamar/Processo%20Seletivo/1_TdR/Crit&#233;rios%20de%20Avalia&#231;&#227;o%20-%20An&#225;lise%20da%20Cadeia%20Econ&#244;mica%20da%20Restaura&#231;&#227;o.docx" TargetMode="External"/><Relationship Id="rId32"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3%20produtos%20e%20valores.xlsx" TargetMode="External"/><Relationship Id="rId37"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3%20produtos%20e%20valores.xlsx" TargetMode="External"/><Relationship Id="rId40"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44%20produtos%20e%20valores.xlsx" TargetMode="External"/><Relationship Id="rId45"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MCF%20APA%20Surui%20e%20Guapia&#231;u/Processo%20Seletivo/1_TdR/MemoriaCalculo_Planos%20de%20Manejo_APAs_MCF.xlsx" TargetMode="External"/><Relationship Id="rId53"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5.%20Bens,%20Servi&#231;os%20e%20Atividades/Capacita&#231;&#245;es%20SAMGe" TargetMode="External"/><Relationship Id="rId58"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5.%20Bens,%20Servi&#231;os%20e%20Atividades/Placas%20de%20Sinaliza&#231;&#227;o%20-%20RDS%20e%20RESEX%20em%20Canan&#233;ia/Lista%20de%20empresas%20Carta%20Convite.docx" TargetMode="External"/><Relationship Id="rId66"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Turismo%20de%20base%20comunit&#225;ria%20APAS%20MCF/1.TdR/P18_Anex_C_Crit_Aval_Equipe_TBC_MCF.docx" TargetMode="External"/><Relationship Id="rId74"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32%20produtos%20e%20valores.xlsx" TargetMode="External"/><Relationship Id="rId5"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CAR_PCT_Bahia/Processo%20seletivo/1_TDR/P2_Anexo_B_MemoriaCalculo_221019.xlsx" TargetMode="External"/><Relationship Id="rId15"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20MCF-RJ/0_Processo%20Seletivo/1_TdR/PMMA-RJ%20-%20TdR_anexo%201_Criterios%20de%20avaliacao_final-v3.docx" TargetMode="External"/><Relationship Id="rId23"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Lagamar/Processo%20Seletivo/1_TdR/Mem&#243;ria%20de%20C&#225;lculo%20-%20An&#225;lise%20Econ&#244;mica%20Cadeia%20da%20Restaura&#231;&#227;o.xlsx" TargetMode="External"/><Relationship Id="rId28"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Rede%20de%20Sementes/Processo%20Seletivo/1_TdR/P17_Anexo_A_Minuta_TdR_Rev%20Ilana240719_Mussi290719_CarolB050819_Funbio_CarolB070818_AJ160818.docx" TargetMode="External"/><Relationship Id="rId36"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2%20produtos%20e%20valores.xlsx" TargetMode="External"/><Relationship Id="rId49"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RDS%20e%20RESEX%20-%20Lagamar%20SP/Processo%20Seletivo/1_TdR/TdR_Plano.de.Manejo_RDS.RESEX_LagSP_Crit_Aval_Proposta_T&#233;cnica.docx" TargetMode="External"/><Relationship Id="rId57"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5.%20Bens,%20Servi&#231;os%20e%20Atividades/Placas%20de%20Sinaliza&#231;&#227;o%20-%20RDS%20e%20RESEX%20em%20Canan&#233;ia/Check%20List%20Placas%20de%20Sinaliza&#231;&#227;o_RDS.RESEX.xlsx" TargetMode="External"/><Relationship Id="rId61"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Lagamar%20APA%20CIP_AbE_Musgos/TdR_Manejo_Florestal_Musgos_APACIP_AD_FUNBIO_2019.26.09_ME.doc" TargetMode="External"/><Relationship Id="rId10"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s%20Lagamar%20SP/0_%20TDR/P03_TdR_Anexo%20A-Planos%20Mata%20Atl&#226;ntica%20Lagamar_SP_2019.10.07_AD_me_ip%20(1).docx" TargetMode="External"/><Relationship Id="rId19"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MAPES/Processo%20Seletivo/1_TdR/TdR%20-%20An&#225;lise%20Econ&#244;mica%20da%20Cadeia%20da%20Restaura&#231;&#227;o-Final_MAPES.pdf" TargetMode="External"/><Relationship Id="rId31"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2%20produtos%20e%20valores.xlsx" TargetMode="External"/><Relationship Id="rId44"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MCF%20APA%20Surui%20e%20Guapia&#231;u/Processo%20Seletivo/1_TdR/TdR%20-%20Planos%20de%20Manejo%20APAs%20Suru&#237;%20e%20Guapi-Guapia&#231;u%20-%20MCF.zip" TargetMode="External"/><Relationship Id="rId52"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PE%20do%20Paran&#225;/Processo%20Seletivo/1-TdR/P21_Anex_C_Crit_Aval_Equipe_RevisadoGITEC.docx" TargetMode="External"/><Relationship Id="rId60"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5.%20Bens,%20Servi&#231;os%20e%20Atividades/APA%20CIP/Aquisi&#231;&#245;es%20de%20bens%20e%20equipamentos" TargetMode="External"/><Relationship Id="rId65"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Turismo%20de%20base%20comunit&#225;ria%20APAS%20MCF/1.TdR/P18_Anex_B_MemoriaCalculo_TBC_MCF.xlsx" TargetMode="External"/><Relationship Id="rId73"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22%20produtos%20e%20valores.xlsx" TargetMode="External"/><Relationship Id="rId4"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CAR_PCT_Bahia/Processo%20seletivo/1_TDR/P2_Anexo_A_Minuta_TdR_221019.docx" TargetMode="External"/><Relationship Id="rId9"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s%20Lagamar%20PR/Processo%20Seletivo/1_TdR/20170918_TdR%20-%20apoio%20aos%20PMMAs_anexo%201_Criterios%20de%20avaliacao_posFunbioKfW.docx" TargetMode="External"/><Relationship Id="rId14"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20MCF-RJ/0_Processo%20Seletivo/1_TdR/Mem&#243;ria_Calculo_TdR_PMMA_RJ-v2.xlsx" TargetMode="External"/><Relationship Id="rId22"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Lagamar/Processo%20Seletivo/1_TdR/TdR%202017.0808.00037-0_An&#225;lise%20Econ&#244;mica%20Cadeia%20da%20Restaura&#231;&#227;o%20Lagamar.pdf" TargetMode="External"/><Relationship Id="rId27"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MCF/Processo%20Seletivo/1_TdR/Crit&#233;rios%20de%20Avalia&#231;&#227;o%20-%20An&#225;lise%20da%20Cadeia%20Econ&#244;mica%20da%20Restaura&#231;&#227;o.docx" TargetMode="External"/><Relationship Id="rId30"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Rede%20de%20Sementes/Processo%20Seletivo/1_TdR/P17_Anexo_C_Crit_Aval_Comentarios_SIMA-ISA_Ilana_Mussi290719_CarolB05082019_Funbio_CarolB070819_limpo.docx" TargetMode="External"/><Relationship Id="rId35"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0%20produtos%20e%20valores.xlsx" TargetMode="External"/><Relationship Id="rId43"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MAPES%20REVIS%20Rio%20dos%20Frades%20e%20APA%20Caraiva%20Trancoso/Processo%20Seletivo/1_TdR/TdR_APACV_RVSRF_Crit_Aval_Equipe_Final.pdf" TargetMode="External"/><Relationship Id="rId48"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RDS%20e%20RESEX%20-%20Lagamar%20SP/Processo%20Seletivo/1_TdR/TdR_Plano.de.Manejo_RDS.RESEX_LagSP_MemoriaCalculo.xlsx" TargetMode="External"/><Relationship Id="rId56"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Planos%20de%20Utiliza&#231;&#227;o%20-%20RDS%20e%20RESEX%20-Agrofloresta/1_TdR/Crit_Avalia&#231;&#227;o_Propostas_T&#233;cnicas_Final.docx" TargetMode="External"/><Relationship Id="rId64"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Turismo%20de%20base%20comunit&#225;ria%20APAS%20MCF/1.TdR/P18_Anex_A_TdR_TBC_MCF.docx" TargetMode="External"/><Relationship Id="rId69"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6%20produtos%20e%20valores.xlsx" TargetMode="External"/><Relationship Id="rId8"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s%20Lagamar%20PR/Processo%20Seletivo/1_TdR/Mem&#243;ria%20de%20C&#225;lculo%20TdR%20PMMA%20PR.xlsx" TargetMode="External"/><Relationship Id="rId51"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PE%20do%20Paran&#225;/Processo%20Seletivo/1-TdR/P21_Anex_B_MemoriaCalculo_RevisadoGITEC_2019.10.07.xlsx" TargetMode="External"/><Relationship Id="rId72"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9%20produtos%20e%20valores.xlsx" TargetMode="External"/><Relationship Id="rId3"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CAR-CEFIR%20-%20Bahia/Processo%20Seletivo/1_TdR/Mem&#243;ria%20de%20C&#225;lculo%20-%20TdR_%20Inscri&#231;&#227;o%20no%20CAR-CEFIR%20-%20Bahia.xlsx" TargetMode="External"/><Relationship Id="rId12"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MAs%20Lagamar%20SP/0_%20TDR/P03_Anex_C_Crit_Aval_Equipe%20(1).docx" TargetMode="External"/><Relationship Id="rId17"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Estrat&#233;gia%20de%20Financiamento%20da%20Restaura&#231;&#227;o/Processo%20Seletivo/1_TdR/Arquivo/Mem&#243;ria%20de%20C&#225;lculo%20-%20Estrat&#233;gia%20de%20Financiamento.xlsx" TargetMode="External"/><Relationship Id="rId25"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MCF/Processo%20Seletivo/1_TdR/TdR%202017.0808.00036-1_%20An&#225;lise%20Econ&#244;mica%20%20Cadeia%20da%20Restaura&#231;&#227;o%20MCF.pdf" TargetMode="External"/><Relationship Id="rId33"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8%20produtos%20e%20valores.xlsx" TargetMode="External"/><Relationship Id="rId38"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4%20produtos%20e%20valores.xlsx" TargetMode="External"/><Relationship Id="rId46"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MCF%20APA%20Surui%20e%20Guapia&#231;u/Processo%20Seletivo/1_TdR/Crit_Aval_Planos%20de%20Manejo_APAs_MCF.docx" TargetMode="External"/><Relationship Id="rId59"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5.%20Bens,%20Servi&#231;os%20e%20Atividades/Placas%20de%20Sinaliza&#231;&#227;o%20-%20RDS%20e%20RESEX%20em%20Canan&#233;ia/TdR%20RDS.RESEX_Placas%20de%20sinaliza&#231;&#227;o.doc" TargetMode="External"/><Relationship Id="rId67"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5.%20Bens,%20Servi&#231;os%20e%20Atividades/APA%20CIP/Obra%20de%20reforma%20e%20saneamento/TDR%20CONSULT%20PF%20REFORMAS%20APACIP_final%2012_11_2019.docx" TargetMode="External"/><Relationship Id="rId20"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An&#225;lise%20Econ&#244;mica%20Restaura&#231;&#227;o%20-%20MAPES/Processo%20Seletivo/1_TdR/Mem&#243;ria%20de%20C&#225;lculo%20-%20An&#225;lise%20Econ&#244;mica%20Cadeia%20da%20Restaura&#231;&#227;o.xlsx" TargetMode="External"/><Relationship Id="rId41"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MAPES%20REVIS%20Rio%20dos%20Frades%20e%20APA%20Caraiva%20Trancoso/Processo%20Seletivo/1_TdR/TdR_APACV_RVSRF_Final.zip" TargetMode="External"/><Relationship Id="rId54"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Planos%20de%20Utiliza&#231;&#227;o%20-%20RDS%20e%20RESEX%20-Agrofloresta/1_TdR/TdR%20RDS.RESEX_Agrofloresta_Final.doc" TargetMode="External"/><Relationship Id="rId62"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PMUCs%20Lagamar%20APA%20CIP_AbE_Musgos/MC_Manejo_Florestal_Musgos_Restinga_APACIP_08.08_Rev%20FUNBIO_APACIP.xlsx" TargetMode="External"/><Relationship Id="rId70"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INetCache/Content.Outlook/DO82LVAI/atividade%2017%20produtos%20e%20valores.xlsx" TargetMode="External"/><Relationship Id="rId75"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5.%20Bens,%20Servi&#231;os%20e%20Atividades/APA%20CIP/Obra%20de%20reforma%20e%20saneamento/TDR%20CONSULT%20PF%20REFORMAS%20APACIP_final%2012_11_2019.docx" TargetMode="External"/><Relationship Id="rId1"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CAR-CEFIR%20-%20Bahia/Processo%20Seletivo/1_TdR/TDR%202017.0808.00033-72017_Inscri&#231;&#227;o%20no%20CAR%20-%20CEFIR%20-%20Bahia_Final.pdf" TargetMode="External"/><Relationship Id="rId6" Type="http://schemas.openxmlformats.org/officeDocument/2006/relationships/hyperlink" Target="../../mayne.moreira/AppData/Local/Microsoft/Windows/AppData/Local/Microsoft/Windows/INetCache/AppData/Local/Microsoft/Windows/INetCache/ilana.nina/AppData/Local/Microsoft/Windows/INetCache/ilana.nina/AppData/Local/Microsoft/Windows/AppData/Local/Microsoft/Windows/4.%20Consultorias/CAR_PCT_Bahia/Processo%20seletivo/1_TDR/P2_Anexo_C_Crit_Aval_Equipe_221019.doc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sei.mma.gov.br/sei/controlador.php?acao=procedimento_trabalhar&amp;acao_origem=rel_bloco_protocolo_listar&amp;acao_retorno=rel_bloco_protocolo_listar&amp;id_procedimento=667722&amp;infra_sistema=100000100&amp;infra_unidade_atual=110000073&amp;infra_hash=2fd0386372ac3a131fc04a77d9a177ea2ece4d3371717be376d2b5c9fc3b9192" TargetMode="External"/><Relationship Id="rId3" Type="http://schemas.openxmlformats.org/officeDocument/2006/relationships/hyperlink" Target="https://www.cerebro.org.br/SolicitarAquisicao.aspx?idSolicitacao=84hIKGk8%2ffYKnWcrUeQgCQ%3d%3d" TargetMode="External"/><Relationship Id="rId7" Type="http://schemas.openxmlformats.org/officeDocument/2006/relationships/hyperlink" Target="https://sei.mma.gov.br/sei/controlador.php?acao=procedimento_trabalhar&amp;acao_origem=rel_bloco_protocolo_listar&amp;acao_retorno=rel_bloco_protocolo_listar&amp;id_procedimento=589791&amp;infra_sistema=100000100&amp;infra_unidade_atual=110000073&amp;infra_hash=ff6fe88cc11609aaef38ef47ebb9aeeac70105096d4732b955ab634de34b26c6" TargetMode="External"/><Relationship Id="rId12" Type="http://schemas.openxmlformats.org/officeDocument/2006/relationships/comments" Target="../comments1.xml"/><Relationship Id="rId2" Type="http://schemas.openxmlformats.org/officeDocument/2006/relationships/hyperlink" Target="https://www.cerebro.org.br/SolicitarAquisicao.aspx?idSolicitacao=84hIKGk8%2ffYKnWcrUeQgCQ%3d%3d" TargetMode="External"/><Relationship Id="rId1" Type="http://schemas.openxmlformats.org/officeDocument/2006/relationships/hyperlink" Target="https://www.cerebro.org.br/SolicitarAquisicao.aspx?idSolicitacao=84hIKGk8%2ffYKnWcrUeQgCQ%3d%3d" TargetMode="External"/><Relationship Id="rId6" Type="http://schemas.openxmlformats.org/officeDocument/2006/relationships/hyperlink" Target="https://sei.mma.gov.br/sei/controlador.php?acao=procedimento_trabalhar&amp;acao_origem=rel_bloco_protocolo_listar&amp;acao_retorno=rel_bloco_protocolo_listar&amp;id_procedimento=433952&amp;infra_sistema=100000100&amp;infra_unidade_atual=110000073&amp;infra_hash=57602c3c32bb7a628418f6632e9e2094c3625776bf14a2791e4812954ccbd425" TargetMode="External"/><Relationship Id="rId11" Type="http://schemas.openxmlformats.org/officeDocument/2006/relationships/vmlDrawing" Target="../drawings/vmlDrawing1.vml"/><Relationship Id="rId5" Type="http://schemas.openxmlformats.org/officeDocument/2006/relationships/hyperlink" Target="https://sei.mma.gov.br/sei/controlador.php?acao=procedimento_trabalhar&amp;acao_origem=rel_bloco_protocolo_listar&amp;acao_retorno=rel_bloco_protocolo_listar&amp;id_procedimento=334886&amp;infra_sistema=100000100&amp;infra_unidade_atual=110000073&amp;infra_hash=5cbc05af50b103f877563051a4a3e89cad0fdf97f380c1d49fbf4068c9dceb60" TargetMode="External"/><Relationship Id="rId10" Type="http://schemas.openxmlformats.org/officeDocument/2006/relationships/printerSettings" Target="../printerSettings/printerSettings2.bin"/><Relationship Id="rId4" Type="http://schemas.openxmlformats.org/officeDocument/2006/relationships/hyperlink" Target="https://sei.mma.gov.br/sei/controlador.php?acao=procedimento_trabalhar&amp;acao_origem=rel_bloco_protocolo_listar&amp;acao_retorno=rel_bloco_protocolo_listar&amp;id_procedimento=382680&amp;infra_sistema=100000100&amp;infra_unidade_atual=110000073&amp;infra_hash=fc25692572d141cf91f1e264f7d65bccd02506d03172f7d772f8ae57a2503737" TargetMode="External"/><Relationship Id="rId9" Type="http://schemas.openxmlformats.org/officeDocument/2006/relationships/hyperlink" Target="https://sei.mma.gov.br/sei/controlador.php?acao=procedimento_trabalhar&amp;acao_origem=rel_bloco_protocolo_listar&amp;acao_retorno=rel_bloco_protocolo_listar&amp;id_procedimento=668193&amp;infra_sistema=100000100&amp;infra_unidade_atual=110000073&amp;infra_hash=63ca9259246051d682fc36d99088ce80a49c8e75512ebe82248924ea5d45fbf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Q56"/>
  <sheetViews>
    <sheetView showGridLines="0" zoomScale="70" zoomScaleNormal="70" workbookViewId="0">
      <pane ySplit="1" topLeftCell="A2" activePane="bottomLeft" state="frozen"/>
      <selection activeCell="I1" sqref="I1"/>
      <selection pane="bottomLeft" activeCell="D3" sqref="D3"/>
    </sheetView>
  </sheetViews>
  <sheetFormatPr defaultColWidth="9.140625" defaultRowHeight="17.25" outlineLevelCol="1" x14ac:dyDescent="0.3"/>
  <cols>
    <col min="1" max="1" width="20.7109375" style="30" customWidth="1" outlineLevel="1"/>
    <col min="2" max="2" width="33.7109375" style="30" customWidth="1" outlineLevel="1"/>
    <col min="3" max="3" width="16.5703125" style="30" customWidth="1" outlineLevel="1"/>
    <col min="4" max="4" width="70" style="30" customWidth="1" outlineLevel="1"/>
    <col min="5" max="5" width="18.42578125" style="30" bestFit="1" customWidth="1" outlineLevel="1"/>
    <col min="6" max="6" width="11.28515625" style="30" bestFit="1" customWidth="1" outlineLevel="1"/>
    <col min="7" max="7" width="237.140625" style="30" hidden="1" customWidth="1" outlineLevel="1"/>
    <col min="8" max="8" width="14.42578125" style="30" bestFit="1" customWidth="1" outlineLevel="1"/>
    <col min="9" max="9" width="103.42578125" style="31" customWidth="1"/>
    <col min="10" max="10" width="25.42578125" style="36" hidden="1" customWidth="1"/>
    <col min="11" max="11" width="36.28515625" style="37" customWidth="1" outlineLevel="1"/>
    <col min="12" max="12" width="26.28515625" style="34" customWidth="1" outlineLevel="1"/>
    <col min="13" max="13" width="27.7109375" style="4" customWidth="1"/>
    <col min="14" max="14" width="22.85546875" style="35" customWidth="1"/>
    <col min="15" max="15" width="40" style="35" hidden="1" customWidth="1"/>
    <col min="16" max="17" width="29.28515625" style="35" hidden="1" customWidth="1"/>
    <col min="18" max="16384" width="9.140625" style="4"/>
  </cols>
  <sheetData>
    <row r="1" spans="1:17" ht="34.5" x14ac:dyDescent="0.3">
      <c r="A1" s="1" t="s">
        <v>30</v>
      </c>
      <c r="B1" s="1" t="s">
        <v>31</v>
      </c>
      <c r="C1" s="1" t="s">
        <v>36</v>
      </c>
      <c r="D1" s="1" t="s">
        <v>37</v>
      </c>
      <c r="E1" s="2" t="s">
        <v>38</v>
      </c>
      <c r="F1" s="2" t="s">
        <v>74</v>
      </c>
      <c r="G1" s="2" t="s">
        <v>77</v>
      </c>
      <c r="H1" s="2" t="s">
        <v>0</v>
      </c>
      <c r="I1" s="2" t="s">
        <v>78</v>
      </c>
      <c r="J1" s="1" t="s">
        <v>1</v>
      </c>
      <c r="K1" s="1" t="s">
        <v>2</v>
      </c>
      <c r="L1" s="3" t="s">
        <v>29</v>
      </c>
      <c r="M1" s="3" t="s">
        <v>45</v>
      </c>
      <c r="N1" s="3" t="s">
        <v>196</v>
      </c>
      <c r="O1" s="3" t="s">
        <v>75</v>
      </c>
      <c r="P1" s="3" t="s">
        <v>76</v>
      </c>
      <c r="Q1" s="3" t="s">
        <v>79</v>
      </c>
    </row>
    <row r="2" spans="1:17" s="13" customFormat="1" ht="105.75" x14ac:dyDescent="0.3">
      <c r="A2" s="5">
        <v>1</v>
      </c>
      <c r="B2" s="6" t="s">
        <v>32</v>
      </c>
      <c r="C2" s="5" t="s">
        <v>3</v>
      </c>
      <c r="D2" s="6" t="s">
        <v>53</v>
      </c>
      <c r="E2" s="5" t="s">
        <v>5</v>
      </c>
      <c r="F2" s="5">
        <v>2</v>
      </c>
      <c r="G2" s="5" t="s">
        <v>60</v>
      </c>
      <c r="H2" s="5" t="s">
        <v>40</v>
      </c>
      <c r="I2" s="7" t="s">
        <v>148</v>
      </c>
      <c r="J2" s="5" t="s">
        <v>4</v>
      </c>
      <c r="K2" s="8">
        <v>772720.18</v>
      </c>
      <c r="L2" s="9">
        <v>189881.84908536589</v>
      </c>
      <c r="M2" s="10" t="s">
        <v>46</v>
      </c>
      <c r="N2" s="11" t="s">
        <v>80</v>
      </c>
      <c r="O2" s="11" t="s">
        <v>81</v>
      </c>
      <c r="P2" s="12" t="s">
        <v>83</v>
      </c>
      <c r="Q2" s="11" t="s">
        <v>82</v>
      </c>
    </row>
    <row r="3" spans="1:17" s="13" customFormat="1" ht="105.75" x14ac:dyDescent="0.3">
      <c r="A3" s="5">
        <v>1</v>
      </c>
      <c r="B3" s="6" t="s">
        <v>32</v>
      </c>
      <c r="C3" s="5" t="s">
        <v>3</v>
      </c>
      <c r="D3" s="6" t="s">
        <v>53</v>
      </c>
      <c r="E3" s="5" t="s">
        <v>5</v>
      </c>
      <c r="F3" s="5">
        <v>3</v>
      </c>
      <c r="G3" s="5" t="s">
        <v>60</v>
      </c>
      <c r="H3" s="5" t="s">
        <v>40</v>
      </c>
      <c r="I3" s="7" t="s">
        <v>155</v>
      </c>
      <c r="J3" s="6" t="s">
        <v>4</v>
      </c>
      <c r="K3" s="14">
        <v>1616698.81</v>
      </c>
      <c r="L3" s="9">
        <f>K3/4.01468788249694</f>
        <v>402696.0145640244</v>
      </c>
      <c r="M3" s="15" t="s">
        <v>47</v>
      </c>
      <c r="N3" s="11" t="s">
        <v>84</v>
      </c>
      <c r="O3" s="11" t="s">
        <v>85</v>
      </c>
      <c r="P3" s="11" t="s">
        <v>86</v>
      </c>
      <c r="Q3" s="11" t="s">
        <v>87</v>
      </c>
    </row>
    <row r="4" spans="1:17" s="13" customFormat="1" ht="34.5" hidden="1" x14ac:dyDescent="0.3">
      <c r="A4" s="5">
        <v>1</v>
      </c>
      <c r="B4" s="6" t="s">
        <v>32</v>
      </c>
      <c r="C4" s="5" t="s">
        <v>3</v>
      </c>
      <c r="D4" s="6" t="s">
        <v>53</v>
      </c>
      <c r="E4" s="5" t="s">
        <v>6</v>
      </c>
      <c r="F4" s="5">
        <v>4</v>
      </c>
      <c r="G4" s="5" t="s">
        <v>61</v>
      </c>
      <c r="H4" s="5" t="s">
        <v>40</v>
      </c>
      <c r="I4" s="7" t="s">
        <v>156</v>
      </c>
      <c r="J4" s="6" t="s">
        <v>7</v>
      </c>
      <c r="K4" s="14">
        <v>1280000</v>
      </c>
      <c r="L4" s="9">
        <f t="shared" ref="L4:L11" si="0">K4/4.01468788249694</f>
        <v>318829.26829268294</v>
      </c>
      <c r="M4" s="16" t="s">
        <v>48</v>
      </c>
      <c r="N4" s="6" t="s">
        <v>88</v>
      </c>
      <c r="O4" s="6" t="s">
        <v>88</v>
      </c>
      <c r="P4" s="6" t="s">
        <v>88</v>
      </c>
      <c r="Q4" s="6" t="s">
        <v>88</v>
      </c>
    </row>
    <row r="5" spans="1:17" s="13" customFormat="1" ht="34.5" hidden="1" x14ac:dyDescent="0.3">
      <c r="A5" s="5">
        <v>1</v>
      </c>
      <c r="B5" s="6" t="s">
        <v>32</v>
      </c>
      <c r="C5" s="5" t="s">
        <v>3</v>
      </c>
      <c r="D5" s="6" t="s">
        <v>53</v>
      </c>
      <c r="E5" s="5" t="s">
        <v>6</v>
      </c>
      <c r="F5" s="5">
        <v>5</v>
      </c>
      <c r="G5" s="5" t="s">
        <v>61</v>
      </c>
      <c r="H5" s="5" t="s">
        <v>41</v>
      </c>
      <c r="I5" s="7" t="s">
        <v>168</v>
      </c>
      <c r="J5" s="6" t="s">
        <v>7</v>
      </c>
      <c r="K5" s="14">
        <v>900000</v>
      </c>
      <c r="L5" s="9">
        <f t="shared" si="0"/>
        <v>224176.8292682927</v>
      </c>
      <c r="M5" s="16" t="s">
        <v>48</v>
      </c>
      <c r="N5" s="6" t="s">
        <v>88</v>
      </c>
      <c r="O5" s="6" t="s">
        <v>88</v>
      </c>
      <c r="P5" s="6" t="s">
        <v>88</v>
      </c>
      <c r="Q5" s="6" t="s">
        <v>88</v>
      </c>
    </row>
    <row r="6" spans="1:17" s="18" customFormat="1" ht="51.75" hidden="1" x14ac:dyDescent="0.25">
      <c r="A6" s="5">
        <v>1</v>
      </c>
      <c r="B6" s="6" t="s">
        <v>32</v>
      </c>
      <c r="C6" s="5" t="s">
        <v>3</v>
      </c>
      <c r="D6" s="6" t="s">
        <v>53</v>
      </c>
      <c r="E6" s="5" t="s">
        <v>6</v>
      </c>
      <c r="F6" s="5">
        <v>6</v>
      </c>
      <c r="G6" s="5" t="s">
        <v>61</v>
      </c>
      <c r="H6" s="5" t="s">
        <v>42</v>
      </c>
      <c r="I6" s="7" t="s">
        <v>169</v>
      </c>
      <c r="J6" s="6" t="s">
        <v>7</v>
      </c>
      <c r="K6" s="17">
        <v>590560</v>
      </c>
      <c r="L6" s="9">
        <f t="shared" si="0"/>
        <v>147099.85365853659</v>
      </c>
      <c r="M6" s="16" t="s">
        <v>48</v>
      </c>
      <c r="N6" s="6" t="s">
        <v>88</v>
      </c>
      <c r="O6" s="6" t="s">
        <v>88</v>
      </c>
      <c r="P6" s="6" t="s">
        <v>88</v>
      </c>
      <c r="Q6" s="6" t="s">
        <v>88</v>
      </c>
    </row>
    <row r="7" spans="1:17" s="13" customFormat="1" ht="34.5" hidden="1" x14ac:dyDescent="0.3">
      <c r="A7" s="5"/>
      <c r="B7" s="6" t="s">
        <v>32</v>
      </c>
      <c r="C7" s="5" t="s">
        <v>3</v>
      </c>
      <c r="D7" s="6" t="s">
        <v>53</v>
      </c>
      <c r="E7" s="5" t="s">
        <v>6</v>
      </c>
      <c r="F7" s="5">
        <v>7</v>
      </c>
      <c r="G7" s="5" t="s">
        <v>61</v>
      </c>
      <c r="H7" s="5" t="s">
        <v>42</v>
      </c>
      <c r="I7" s="7" t="s">
        <v>170</v>
      </c>
      <c r="J7" s="6" t="s">
        <v>7</v>
      </c>
      <c r="K7" s="14">
        <v>570740</v>
      </c>
      <c r="L7" s="9">
        <f t="shared" si="0"/>
        <v>142162.98170731709</v>
      </c>
      <c r="M7" s="16" t="s">
        <v>48</v>
      </c>
      <c r="N7" s="6" t="s">
        <v>88</v>
      </c>
      <c r="O7" s="6" t="s">
        <v>88</v>
      </c>
      <c r="P7" s="6" t="s">
        <v>88</v>
      </c>
      <c r="Q7" s="6" t="s">
        <v>88</v>
      </c>
    </row>
    <row r="8" spans="1:17" s="13" customFormat="1" ht="135.75" x14ac:dyDescent="0.3">
      <c r="A8" s="5">
        <v>1</v>
      </c>
      <c r="B8" s="6" t="s">
        <v>32</v>
      </c>
      <c r="C8" s="5" t="s">
        <v>9</v>
      </c>
      <c r="D8" s="6" t="s">
        <v>54</v>
      </c>
      <c r="E8" s="5" t="s">
        <v>10</v>
      </c>
      <c r="F8" s="5">
        <v>8</v>
      </c>
      <c r="G8" s="6" t="s">
        <v>62</v>
      </c>
      <c r="H8" s="5" t="s">
        <v>42</v>
      </c>
      <c r="I8" s="7" t="s">
        <v>157</v>
      </c>
      <c r="J8" s="6" t="s">
        <v>4</v>
      </c>
      <c r="K8" s="8">
        <v>474569</v>
      </c>
      <c r="L8" s="9">
        <v>116688.99341463417</v>
      </c>
      <c r="M8" s="10" t="s">
        <v>46</v>
      </c>
      <c r="N8" s="11" t="s">
        <v>90</v>
      </c>
      <c r="O8" s="11" t="s">
        <v>89</v>
      </c>
      <c r="P8" s="11" t="s">
        <v>91</v>
      </c>
      <c r="Q8" s="11" t="s">
        <v>92</v>
      </c>
    </row>
    <row r="9" spans="1:17" s="13" customFormat="1" ht="120.75" x14ac:dyDescent="0.3">
      <c r="A9" s="5">
        <v>1</v>
      </c>
      <c r="B9" s="6" t="s">
        <v>32</v>
      </c>
      <c r="C9" s="5" t="s">
        <v>9</v>
      </c>
      <c r="D9" s="6" t="s">
        <v>54</v>
      </c>
      <c r="E9" s="5" t="s">
        <v>10</v>
      </c>
      <c r="F9" s="5">
        <v>9</v>
      </c>
      <c r="G9" s="6" t="s">
        <v>62</v>
      </c>
      <c r="H9" s="5" t="s">
        <v>43</v>
      </c>
      <c r="I9" s="7" t="s">
        <v>158</v>
      </c>
      <c r="J9" s="6" t="s">
        <v>4</v>
      </c>
      <c r="K9" s="14">
        <v>475471.82692307688</v>
      </c>
      <c r="L9" s="9">
        <f t="shared" si="0"/>
        <v>118433.07396224202</v>
      </c>
      <c r="M9" s="15" t="s">
        <v>47</v>
      </c>
      <c r="N9" s="11" t="s">
        <v>93</v>
      </c>
      <c r="O9" s="11" t="s">
        <v>94</v>
      </c>
      <c r="P9" s="11" t="s">
        <v>95</v>
      </c>
      <c r="Q9" s="11" t="s">
        <v>96</v>
      </c>
    </row>
    <row r="10" spans="1:17" s="13" customFormat="1" ht="120.75" x14ac:dyDescent="0.3">
      <c r="A10" s="5">
        <v>1</v>
      </c>
      <c r="B10" s="6" t="s">
        <v>32</v>
      </c>
      <c r="C10" s="5" t="s">
        <v>9</v>
      </c>
      <c r="D10" s="6" t="s">
        <v>54</v>
      </c>
      <c r="E10" s="5" t="s">
        <v>10</v>
      </c>
      <c r="F10" s="5">
        <v>10</v>
      </c>
      <c r="G10" s="6" t="s">
        <v>62</v>
      </c>
      <c r="H10" s="5" t="s">
        <v>41</v>
      </c>
      <c r="I10" s="7" t="s">
        <v>159</v>
      </c>
      <c r="J10" s="6" t="s">
        <v>4</v>
      </c>
      <c r="K10" s="8">
        <v>1187207.56</v>
      </c>
      <c r="L10" s="9">
        <v>289689.61420731712</v>
      </c>
      <c r="M10" s="10" t="s">
        <v>46</v>
      </c>
      <c r="N10" s="11" t="s">
        <v>98</v>
      </c>
      <c r="O10" s="11" t="s">
        <v>97</v>
      </c>
      <c r="P10" s="11" t="s">
        <v>99</v>
      </c>
      <c r="Q10" s="11" t="s">
        <v>100</v>
      </c>
    </row>
    <row r="11" spans="1:17" s="13" customFormat="1" ht="51.75" hidden="1" x14ac:dyDescent="0.3">
      <c r="A11" s="5">
        <v>1</v>
      </c>
      <c r="B11" s="6" t="s">
        <v>32</v>
      </c>
      <c r="C11" s="5" t="s">
        <v>9</v>
      </c>
      <c r="D11" s="6" t="s">
        <v>54</v>
      </c>
      <c r="E11" s="5" t="s">
        <v>11</v>
      </c>
      <c r="F11" s="5">
        <v>11</v>
      </c>
      <c r="G11" s="5" t="s">
        <v>63</v>
      </c>
      <c r="H11" s="5" t="s">
        <v>40</v>
      </c>
      <c r="I11" s="7" t="s">
        <v>167</v>
      </c>
      <c r="J11" s="6" t="s">
        <v>4</v>
      </c>
      <c r="K11" s="14">
        <v>1370000</v>
      </c>
      <c r="L11" s="9">
        <f t="shared" si="0"/>
        <v>341246.95121951221</v>
      </c>
      <c r="M11" s="16" t="s">
        <v>48</v>
      </c>
      <c r="N11" s="6" t="s">
        <v>88</v>
      </c>
      <c r="O11" s="6" t="s">
        <v>88</v>
      </c>
      <c r="P11" s="6" t="s">
        <v>88</v>
      </c>
      <c r="Q11" s="6" t="s">
        <v>88</v>
      </c>
    </row>
    <row r="12" spans="1:17" s="13" customFormat="1" ht="135.75" x14ac:dyDescent="0.3">
      <c r="A12" s="5">
        <v>2</v>
      </c>
      <c r="B12" s="6" t="s">
        <v>33</v>
      </c>
      <c r="C12" s="5" t="s">
        <v>12</v>
      </c>
      <c r="D12" s="6" t="s">
        <v>55</v>
      </c>
      <c r="E12" s="5" t="s">
        <v>13</v>
      </c>
      <c r="F12" s="5">
        <v>12</v>
      </c>
      <c r="G12" s="6" t="s">
        <v>64</v>
      </c>
      <c r="H12" s="5" t="s">
        <v>39</v>
      </c>
      <c r="I12" s="7" t="s">
        <v>160</v>
      </c>
      <c r="J12" s="6" t="s">
        <v>4</v>
      </c>
      <c r="K12" s="19">
        <v>453707.6</v>
      </c>
      <c r="L12" s="9">
        <v>110345.72341463415</v>
      </c>
      <c r="M12" s="10" t="s">
        <v>46</v>
      </c>
      <c r="N12" s="11" t="s">
        <v>101</v>
      </c>
      <c r="O12" s="11" t="s">
        <v>102</v>
      </c>
      <c r="P12" s="11" t="s">
        <v>103</v>
      </c>
      <c r="Q12" s="11" t="s">
        <v>104</v>
      </c>
    </row>
    <row r="13" spans="1:17" s="13" customFormat="1" ht="150.75" x14ac:dyDescent="0.3">
      <c r="A13" s="5">
        <v>2</v>
      </c>
      <c r="B13" s="6" t="s">
        <v>33</v>
      </c>
      <c r="C13" s="5" t="s">
        <v>12</v>
      </c>
      <c r="D13" s="6" t="s">
        <v>55</v>
      </c>
      <c r="E13" s="5" t="s">
        <v>14</v>
      </c>
      <c r="F13" s="5">
        <v>13</v>
      </c>
      <c r="G13" s="6" t="s">
        <v>65</v>
      </c>
      <c r="H13" s="5" t="s">
        <v>40</v>
      </c>
      <c r="I13" s="7" t="s">
        <v>161</v>
      </c>
      <c r="J13" s="6" t="s">
        <v>4</v>
      </c>
      <c r="K13" s="20">
        <v>183300</v>
      </c>
      <c r="L13" s="9">
        <v>44525.705365853668</v>
      </c>
      <c r="M13" s="10" t="s">
        <v>46</v>
      </c>
      <c r="N13" s="11" t="s">
        <v>105</v>
      </c>
      <c r="O13" s="11" t="s">
        <v>106</v>
      </c>
      <c r="P13" s="11" t="s">
        <v>107</v>
      </c>
      <c r="Q13" s="11" t="s">
        <v>108</v>
      </c>
    </row>
    <row r="14" spans="1:17" s="13" customFormat="1" ht="150.75" hidden="1" x14ac:dyDescent="0.3">
      <c r="A14" s="5">
        <v>2</v>
      </c>
      <c r="B14" s="6" t="s">
        <v>33</v>
      </c>
      <c r="C14" s="5" t="s">
        <v>12</v>
      </c>
      <c r="D14" s="6" t="s">
        <v>55</v>
      </c>
      <c r="E14" s="5" t="s">
        <v>14</v>
      </c>
      <c r="F14" s="5">
        <v>14</v>
      </c>
      <c r="G14" s="6" t="s">
        <v>65</v>
      </c>
      <c r="H14" s="5" t="s">
        <v>41</v>
      </c>
      <c r="I14" s="7" t="s">
        <v>162</v>
      </c>
      <c r="J14" s="6" t="s">
        <v>4</v>
      </c>
      <c r="K14" s="19">
        <v>372428</v>
      </c>
      <c r="L14" s="9">
        <v>90836.097560975613</v>
      </c>
      <c r="M14" s="21" t="s">
        <v>50</v>
      </c>
      <c r="N14" s="11" t="s">
        <v>109</v>
      </c>
      <c r="O14" s="11" t="s">
        <v>114</v>
      </c>
      <c r="P14" s="11" t="s">
        <v>115</v>
      </c>
      <c r="Q14" s="11" t="s">
        <v>116</v>
      </c>
    </row>
    <row r="15" spans="1:17" s="13" customFormat="1" ht="150.75" hidden="1" x14ac:dyDescent="0.3">
      <c r="A15" s="5">
        <v>2</v>
      </c>
      <c r="B15" s="6" t="s">
        <v>33</v>
      </c>
      <c r="C15" s="5" t="s">
        <v>12</v>
      </c>
      <c r="D15" s="6" t="s">
        <v>55</v>
      </c>
      <c r="E15" s="5" t="s">
        <v>14</v>
      </c>
      <c r="F15" s="5">
        <v>15</v>
      </c>
      <c r="G15" s="6" t="s">
        <v>65</v>
      </c>
      <c r="H15" s="5" t="s">
        <v>43</v>
      </c>
      <c r="I15" s="7" t="s">
        <v>163</v>
      </c>
      <c r="J15" s="6" t="s">
        <v>4</v>
      </c>
      <c r="K15" s="20">
        <v>269107</v>
      </c>
      <c r="L15" s="9">
        <v>65408.668292682931</v>
      </c>
      <c r="M15" s="21" t="s">
        <v>50</v>
      </c>
      <c r="N15" s="11" t="s">
        <v>110</v>
      </c>
      <c r="O15" s="11" t="s">
        <v>111</v>
      </c>
      <c r="P15" s="11" t="s">
        <v>112</v>
      </c>
      <c r="Q15" s="11" t="s">
        <v>113</v>
      </c>
    </row>
    <row r="16" spans="1:17" s="13" customFormat="1" ht="105.75" x14ac:dyDescent="0.3">
      <c r="A16" s="5">
        <v>3</v>
      </c>
      <c r="B16" s="6" t="s">
        <v>34</v>
      </c>
      <c r="C16" s="5" t="s">
        <v>15</v>
      </c>
      <c r="D16" s="6" t="s">
        <v>56</v>
      </c>
      <c r="E16" s="5" t="s">
        <v>16</v>
      </c>
      <c r="F16" s="5">
        <v>16</v>
      </c>
      <c r="G16" s="6" t="s">
        <v>66</v>
      </c>
      <c r="H16" s="5" t="s">
        <v>40</v>
      </c>
      <c r="I16" s="7" t="s">
        <v>164</v>
      </c>
      <c r="J16" s="6" t="s">
        <v>4</v>
      </c>
      <c r="K16" s="14">
        <v>518000</v>
      </c>
      <c r="L16" s="9">
        <f t="shared" ref="L16:L46" si="1">K16/4.01468788249694</f>
        <v>129026.21951219512</v>
      </c>
      <c r="M16" s="15" t="s">
        <v>47</v>
      </c>
      <c r="N16" s="11" t="s">
        <v>149</v>
      </c>
      <c r="O16" s="11" t="s">
        <v>122</v>
      </c>
      <c r="P16" s="11" t="s">
        <v>121</v>
      </c>
      <c r="Q16" s="11" t="s">
        <v>123</v>
      </c>
    </row>
    <row r="17" spans="1:17" s="13" customFormat="1" ht="90.75" x14ac:dyDescent="0.3">
      <c r="A17" s="5">
        <v>3</v>
      </c>
      <c r="B17" s="6" t="s">
        <v>34</v>
      </c>
      <c r="C17" s="5" t="s">
        <v>15</v>
      </c>
      <c r="D17" s="6" t="s">
        <v>56</v>
      </c>
      <c r="E17" s="5" t="s">
        <v>16</v>
      </c>
      <c r="F17" s="5">
        <v>17</v>
      </c>
      <c r="G17" s="6" t="s">
        <v>66</v>
      </c>
      <c r="H17" s="5" t="s">
        <v>41</v>
      </c>
      <c r="I17" s="7" t="s">
        <v>165</v>
      </c>
      <c r="J17" s="6" t="s">
        <v>4</v>
      </c>
      <c r="K17" s="14">
        <v>367000</v>
      </c>
      <c r="L17" s="9">
        <f t="shared" si="1"/>
        <v>91414.329268292684</v>
      </c>
      <c r="M17" s="15" t="s">
        <v>47</v>
      </c>
      <c r="N17" s="11" t="s">
        <v>150</v>
      </c>
      <c r="O17" s="11" t="s">
        <v>124</v>
      </c>
      <c r="P17" s="11" t="s">
        <v>125</v>
      </c>
      <c r="Q17" s="11" t="s">
        <v>126</v>
      </c>
    </row>
    <row r="18" spans="1:17" s="13" customFormat="1" ht="90.75" x14ac:dyDescent="0.3">
      <c r="A18" s="5">
        <v>3</v>
      </c>
      <c r="B18" s="6" t="s">
        <v>34</v>
      </c>
      <c r="C18" s="5" t="s">
        <v>15</v>
      </c>
      <c r="D18" s="6" t="s">
        <v>56</v>
      </c>
      <c r="E18" s="5" t="s">
        <v>16</v>
      </c>
      <c r="F18" s="5">
        <v>18</v>
      </c>
      <c r="G18" s="6" t="s">
        <v>66</v>
      </c>
      <c r="H18" s="5" t="s">
        <v>43</v>
      </c>
      <c r="I18" s="7" t="s">
        <v>171</v>
      </c>
      <c r="J18" s="6" t="s">
        <v>4</v>
      </c>
      <c r="K18" s="14">
        <v>899090.81730769225</v>
      </c>
      <c r="L18" s="9">
        <f t="shared" si="1"/>
        <v>223950.36516475139</v>
      </c>
      <c r="M18" s="15" t="s">
        <v>47</v>
      </c>
      <c r="N18" s="11" t="s">
        <v>151</v>
      </c>
      <c r="O18" s="11" t="s">
        <v>127</v>
      </c>
      <c r="P18" s="11" t="s">
        <v>128</v>
      </c>
      <c r="Q18" s="11" t="s">
        <v>129</v>
      </c>
    </row>
    <row r="19" spans="1:17" s="13" customFormat="1" ht="90.75" x14ac:dyDescent="0.3">
      <c r="A19" s="5">
        <v>3</v>
      </c>
      <c r="B19" s="6" t="s">
        <v>34</v>
      </c>
      <c r="C19" s="5" t="s">
        <v>15</v>
      </c>
      <c r="D19" s="6" t="s">
        <v>56</v>
      </c>
      <c r="E19" s="5" t="s">
        <v>16</v>
      </c>
      <c r="F19" s="5">
        <v>19</v>
      </c>
      <c r="G19" s="6" t="s">
        <v>66</v>
      </c>
      <c r="H19" s="5" t="s">
        <v>42</v>
      </c>
      <c r="I19" s="7" t="s">
        <v>166</v>
      </c>
      <c r="J19" s="6" t="s">
        <v>4</v>
      </c>
      <c r="K19" s="14">
        <v>654616.61057692312</v>
      </c>
      <c r="L19" s="9">
        <f t="shared" si="1"/>
        <v>163055.41793943482</v>
      </c>
      <c r="M19" s="15" t="s">
        <v>47</v>
      </c>
      <c r="N19" s="11" t="s">
        <v>152</v>
      </c>
      <c r="O19" s="11" t="s">
        <v>130</v>
      </c>
      <c r="P19" s="11" t="s">
        <v>131</v>
      </c>
      <c r="Q19" s="11" t="s">
        <v>132</v>
      </c>
    </row>
    <row r="20" spans="1:17" s="13" customFormat="1" ht="60.75" hidden="1" x14ac:dyDescent="0.3">
      <c r="A20" s="5">
        <v>3</v>
      </c>
      <c r="B20" s="6" t="s">
        <v>34</v>
      </c>
      <c r="C20" s="5" t="s">
        <v>15</v>
      </c>
      <c r="D20" s="6" t="s">
        <v>56</v>
      </c>
      <c r="E20" s="5" t="s">
        <v>16</v>
      </c>
      <c r="F20" s="5">
        <v>20</v>
      </c>
      <c r="G20" s="6" t="s">
        <v>66</v>
      </c>
      <c r="H20" s="5" t="s">
        <v>39</v>
      </c>
      <c r="I20" s="7" t="s">
        <v>49</v>
      </c>
      <c r="J20" s="6" t="s">
        <v>7</v>
      </c>
      <c r="K20" s="14">
        <v>104700</v>
      </c>
      <c r="L20" s="9">
        <f t="shared" si="1"/>
        <v>26079.237804878048</v>
      </c>
      <c r="M20" s="21" t="s">
        <v>50</v>
      </c>
      <c r="N20" s="11" t="s">
        <v>133</v>
      </c>
      <c r="O20" s="22"/>
      <c r="P20" s="22"/>
      <c r="Q20" s="22"/>
    </row>
    <row r="21" spans="1:17" s="13" customFormat="1" ht="51.75" hidden="1" x14ac:dyDescent="0.3">
      <c r="A21" s="5">
        <v>3</v>
      </c>
      <c r="B21" s="6" t="s">
        <v>34</v>
      </c>
      <c r="C21" s="5" t="s">
        <v>15</v>
      </c>
      <c r="D21" s="6" t="s">
        <v>56</v>
      </c>
      <c r="E21" s="5" t="s">
        <v>16</v>
      </c>
      <c r="F21" s="5">
        <v>21</v>
      </c>
      <c r="G21" s="6" t="s">
        <v>66</v>
      </c>
      <c r="H21" s="5" t="s">
        <v>39</v>
      </c>
      <c r="I21" s="7" t="s">
        <v>17</v>
      </c>
      <c r="J21" s="6" t="s">
        <v>4</v>
      </c>
      <c r="K21" s="14">
        <v>230000</v>
      </c>
      <c r="L21" s="9">
        <f t="shared" si="1"/>
        <v>57289.634146341465</v>
      </c>
      <c r="M21" s="16" t="s">
        <v>48</v>
      </c>
      <c r="N21" s="22"/>
      <c r="O21" s="22"/>
      <c r="P21" s="22"/>
      <c r="Q21" s="22"/>
    </row>
    <row r="22" spans="1:17" s="13" customFormat="1" ht="90.75" x14ac:dyDescent="0.3">
      <c r="A22" s="5">
        <v>3</v>
      </c>
      <c r="B22" s="6" t="s">
        <v>34</v>
      </c>
      <c r="C22" s="5" t="s">
        <v>15</v>
      </c>
      <c r="D22" s="6" t="s">
        <v>56</v>
      </c>
      <c r="E22" s="5" t="s">
        <v>18</v>
      </c>
      <c r="F22" s="5">
        <v>22</v>
      </c>
      <c r="G22" s="6" t="s">
        <v>67</v>
      </c>
      <c r="H22" s="5" t="s">
        <v>43</v>
      </c>
      <c r="I22" s="7" t="s">
        <v>172</v>
      </c>
      <c r="J22" s="6" t="s">
        <v>4</v>
      </c>
      <c r="K22" s="14">
        <v>352000</v>
      </c>
      <c r="L22" s="9">
        <f t="shared" si="1"/>
        <v>87678.048780487807</v>
      </c>
      <c r="M22" s="15" t="s">
        <v>47</v>
      </c>
      <c r="N22" s="11" t="s">
        <v>153</v>
      </c>
      <c r="O22" s="11" t="s">
        <v>134</v>
      </c>
      <c r="P22" s="11" t="s">
        <v>135</v>
      </c>
      <c r="Q22" s="11" t="s">
        <v>136</v>
      </c>
    </row>
    <row r="23" spans="1:17" s="13" customFormat="1" ht="90.75" x14ac:dyDescent="0.3">
      <c r="A23" s="5">
        <v>3</v>
      </c>
      <c r="B23" s="6" t="s">
        <v>34</v>
      </c>
      <c r="C23" s="5" t="s">
        <v>15</v>
      </c>
      <c r="D23" s="6" t="s">
        <v>56</v>
      </c>
      <c r="E23" s="5" t="s">
        <v>18</v>
      </c>
      <c r="F23" s="5">
        <v>23</v>
      </c>
      <c r="G23" s="6" t="s">
        <v>67</v>
      </c>
      <c r="H23" s="5" t="s">
        <v>43</v>
      </c>
      <c r="I23" s="7" t="s">
        <v>173</v>
      </c>
      <c r="J23" s="6" t="s">
        <v>7</v>
      </c>
      <c r="K23" s="14">
        <v>27000</v>
      </c>
      <c r="L23" s="9">
        <f t="shared" si="1"/>
        <v>6725.3048780487807</v>
      </c>
      <c r="M23" s="15" t="s">
        <v>47</v>
      </c>
      <c r="N23" s="22"/>
      <c r="O23" s="11" t="s">
        <v>137</v>
      </c>
      <c r="P23" s="11" t="s">
        <v>138</v>
      </c>
      <c r="Q23" s="11" t="s">
        <v>139</v>
      </c>
    </row>
    <row r="24" spans="1:17" s="13" customFormat="1" ht="34.5" hidden="1" x14ac:dyDescent="0.3">
      <c r="A24" s="5">
        <v>3</v>
      </c>
      <c r="B24" s="6" t="s">
        <v>34</v>
      </c>
      <c r="C24" s="5" t="s">
        <v>15</v>
      </c>
      <c r="D24" s="6" t="s">
        <v>56</v>
      </c>
      <c r="E24" s="5" t="s">
        <v>18</v>
      </c>
      <c r="F24" s="5">
        <v>24</v>
      </c>
      <c r="G24" s="6" t="s">
        <v>67</v>
      </c>
      <c r="H24" s="5" t="s">
        <v>43</v>
      </c>
      <c r="I24" s="7" t="s">
        <v>174</v>
      </c>
      <c r="J24" s="6" t="s">
        <v>8</v>
      </c>
      <c r="K24" s="17">
        <v>110000</v>
      </c>
      <c r="L24" s="9">
        <f t="shared" si="1"/>
        <v>27399.390243902439</v>
      </c>
      <c r="M24" s="16" t="s">
        <v>48</v>
      </c>
      <c r="N24" s="6" t="s">
        <v>88</v>
      </c>
      <c r="O24" s="6" t="s">
        <v>88</v>
      </c>
      <c r="P24" s="6" t="s">
        <v>88</v>
      </c>
      <c r="Q24" s="6" t="s">
        <v>88</v>
      </c>
    </row>
    <row r="25" spans="1:17" s="13" customFormat="1" ht="34.5" hidden="1" x14ac:dyDescent="0.3">
      <c r="A25" s="5">
        <v>3</v>
      </c>
      <c r="B25" s="6" t="s">
        <v>34</v>
      </c>
      <c r="C25" s="5" t="s">
        <v>15</v>
      </c>
      <c r="D25" s="6" t="s">
        <v>56</v>
      </c>
      <c r="E25" s="5" t="s">
        <v>18</v>
      </c>
      <c r="F25" s="5">
        <v>25</v>
      </c>
      <c r="G25" s="6" t="s">
        <v>67</v>
      </c>
      <c r="H25" s="5" t="s">
        <v>43</v>
      </c>
      <c r="I25" s="7" t="s">
        <v>175</v>
      </c>
      <c r="J25" s="6" t="s">
        <v>7</v>
      </c>
      <c r="K25" s="14">
        <v>492000</v>
      </c>
      <c r="L25" s="9">
        <f t="shared" si="1"/>
        <v>122550</v>
      </c>
      <c r="M25" s="16" t="s">
        <v>48</v>
      </c>
      <c r="N25" s="6" t="s">
        <v>88</v>
      </c>
      <c r="O25" s="6" t="s">
        <v>88</v>
      </c>
      <c r="P25" s="6" t="s">
        <v>88</v>
      </c>
      <c r="Q25" s="6" t="s">
        <v>88</v>
      </c>
    </row>
    <row r="26" spans="1:17" s="13" customFormat="1" ht="51.75" hidden="1" x14ac:dyDescent="0.3">
      <c r="A26" s="5">
        <v>3</v>
      </c>
      <c r="B26" s="6" t="s">
        <v>34</v>
      </c>
      <c r="C26" s="5" t="s">
        <v>15</v>
      </c>
      <c r="D26" s="6" t="s">
        <v>56</v>
      </c>
      <c r="E26" s="5" t="s">
        <v>18</v>
      </c>
      <c r="F26" s="5">
        <v>26</v>
      </c>
      <c r="G26" s="6" t="s">
        <v>67</v>
      </c>
      <c r="H26" s="5" t="s">
        <v>43</v>
      </c>
      <c r="I26" s="7" t="s">
        <v>176</v>
      </c>
      <c r="J26" s="6" t="s">
        <v>8</v>
      </c>
      <c r="K26" s="14">
        <v>20000</v>
      </c>
      <c r="L26" s="9">
        <f t="shared" si="1"/>
        <v>4981.707317073171</v>
      </c>
      <c r="M26" s="16" t="s">
        <v>48</v>
      </c>
      <c r="N26" s="6" t="s">
        <v>88</v>
      </c>
      <c r="O26" s="6" t="s">
        <v>88</v>
      </c>
      <c r="P26" s="6" t="s">
        <v>88</v>
      </c>
      <c r="Q26" s="6" t="s">
        <v>88</v>
      </c>
    </row>
    <row r="27" spans="1:17" s="13" customFormat="1" ht="34.5" hidden="1" x14ac:dyDescent="0.3">
      <c r="A27" s="5">
        <v>3</v>
      </c>
      <c r="B27" s="6" t="s">
        <v>34</v>
      </c>
      <c r="C27" s="5" t="s">
        <v>15</v>
      </c>
      <c r="D27" s="6" t="s">
        <v>56</v>
      </c>
      <c r="E27" s="5" t="s">
        <v>18</v>
      </c>
      <c r="F27" s="5">
        <v>27</v>
      </c>
      <c r="G27" s="6" t="s">
        <v>67</v>
      </c>
      <c r="H27" s="5" t="s">
        <v>43</v>
      </c>
      <c r="I27" s="7" t="s">
        <v>177</v>
      </c>
      <c r="J27" s="6" t="s">
        <v>8</v>
      </c>
      <c r="K27" s="14">
        <v>27000</v>
      </c>
      <c r="L27" s="9">
        <f>K27/4.01468788249694</f>
        <v>6725.3048780487807</v>
      </c>
      <c r="M27" s="16" t="s">
        <v>48</v>
      </c>
      <c r="N27" s="6" t="s">
        <v>88</v>
      </c>
      <c r="O27" s="6" t="s">
        <v>88</v>
      </c>
      <c r="P27" s="6" t="s">
        <v>88</v>
      </c>
      <c r="Q27" s="6" t="s">
        <v>88</v>
      </c>
    </row>
    <row r="28" spans="1:17" s="13" customFormat="1" ht="51.75" hidden="1" x14ac:dyDescent="0.3">
      <c r="A28" s="5">
        <v>3</v>
      </c>
      <c r="B28" s="6" t="s">
        <v>34</v>
      </c>
      <c r="C28" s="5" t="s">
        <v>15</v>
      </c>
      <c r="D28" s="6" t="s">
        <v>56</v>
      </c>
      <c r="E28" s="5" t="s">
        <v>18</v>
      </c>
      <c r="F28" s="5">
        <v>28</v>
      </c>
      <c r="G28" s="6" t="s">
        <v>67</v>
      </c>
      <c r="H28" s="5" t="s">
        <v>43</v>
      </c>
      <c r="I28" s="7" t="s">
        <v>178</v>
      </c>
      <c r="J28" s="6" t="s">
        <v>7</v>
      </c>
      <c r="K28" s="14">
        <v>470000</v>
      </c>
      <c r="L28" s="9">
        <f t="shared" si="1"/>
        <v>117070.12195121952</v>
      </c>
      <c r="M28" s="16" t="s">
        <v>48</v>
      </c>
      <c r="N28" s="6" t="s">
        <v>88</v>
      </c>
      <c r="O28" s="6" t="s">
        <v>88</v>
      </c>
      <c r="P28" s="6" t="s">
        <v>88</v>
      </c>
      <c r="Q28" s="6" t="s">
        <v>88</v>
      </c>
    </row>
    <row r="29" spans="1:17" s="13" customFormat="1" ht="75.75" x14ac:dyDescent="0.3">
      <c r="A29" s="5">
        <v>3</v>
      </c>
      <c r="B29" s="6" t="s">
        <v>34</v>
      </c>
      <c r="C29" s="5" t="s">
        <v>15</v>
      </c>
      <c r="D29" s="6" t="s">
        <v>56</v>
      </c>
      <c r="E29" s="5" t="s">
        <v>18</v>
      </c>
      <c r="F29" s="5">
        <v>29</v>
      </c>
      <c r="G29" s="6" t="s">
        <v>67</v>
      </c>
      <c r="H29" s="5" t="s">
        <v>43</v>
      </c>
      <c r="I29" s="7" t="s">
        <v>51</v>
      </c>
      <c r="J29" s="6" t="s">
        <v>8</v>
      </c>
      <c r="K29" s="14">
        <v>77000</v>
      </c>
      <c r="L29" s="9">
        <f t="shared" si="1"/>
        <v>19179.573170731706</v>
      </c>
      <c r="M29" s="10" t="s">
        <v>46</v>
      </c>
      <c r="N29" s="22"/>
      <c r="O29" s="11" t="s">
        <v>140</v>
      </c>
      <c r="P29" s="11" t="s">
        <v>147</v>
      </c>
      <c r="Q29" s="22"/>
    </row>
    <row r="30" spans="1:17" s="13" customFormat="1" ht="60.75" hidden="1" x14ac:dyDescent="0.3">
      <c r="A30" s="5">
        <v>3</v>
      </c>
      <c r="B30" s="6" t="s">
        <v>34</v>
      </c>
      <c r="C30" s="5" t="s">
        <v>15</v>
      </c>
      <c r="D30" s="6" t="s">
        <v>56</v>
      </c>
      <c r="E30" s="5" t="s">
        <v>18</v>
      </c>
      <c r="F30" s="5">
        <v>30</v>
      </c>
      <c r="G30" s="6" t="s">
        <v>67</v>
      </c>
      <c r="H30" s="5" t="s">
        <v>43</v>
      </c>
      <c r="I30" s="7" t="s">
        <v>180</v>
      </c>
      <c r="J30" s="6" t="s">
        <v>19</v>
      </c>
      <c r="K30" s="14">
        <v>6000</v>
      </c>
      <c r="L30" s="9">
        <f t="shared" si="1"/>
        <v>1494.5121951219512</v>
      </c>
      <c r="M30" s="16" t="s">
        <v>48</v>
      </c>
      <c r="N30" s="22"/>
      <c r="O30" s="11" t="s">
        <v>147</v>
      </c>
      <c r="P30" s="22"/>
      <c r="Q30" s="22"/>
    </row>
    <row r="31" spans="1:17" s="13" customFormat="1" ht="60.75" hidden="1" x14ac:dyDescent="0.3">
      <c r="A31" s="5">
        <v>3</v>
      </c>
      <c r="B31" s="6" t="s">
        <v>34</v>
      </c>
      <c r="C31" s="5" t="s">
        <v>15</v>
      </c>
      <c r="D31" s="6" t="s">
        <v>56</v>
      </c>
      <c r="E31" s="5" t="s">
        <v>18</v>
      </c>
      <c r="F31" s="5">
        <v>31</v>
      </c>
      <c r="G31" s="6" t="s">
        <v>67</v>
      </c>
      <c r="H31" s="5" t="s">
        <v>43</v>
      </c>
      <c r="I31" s="7" t="s">
        <v>179</v>
      </c>
      <c r="J31" s="6" t="s">
        <v>7</v>
      </c>
      <c r="K31" s="14">
        <v>80000</v>
      </c>
      <c r="L31" s="9">
        <f t="shared" si="1"/>
        <v>19926.829268292684</v>
      </c>
      <c r="M31" s="16" t="s">
        <v>48</v>
      </c>
      <c r="N31" s="22"/>
      <c r="O31" s="11" t="s">
        <v>147</v>
      </c>
      <c r="P31" s="22"/>
      <c r="Q31" s="22"/>
    </row>
    <row r="32" spans="1:17" s="13" customFormat="1" ht="90.75" x14ac:dyDescent="0.3">
      <c r="A32" s="5">
        <v>3</v>
      </c>
      <c r="B32" s="6" t="s">
        <v>34</v>
      </c>
      <c r="C32" s="5" t="s">
        <v>15</v>
      </c>
      <c r="D32" s="6" t="s">
        <v>56</v>
      </c>
      <c r="E32" s="5" t="s">
        <v>18</v>
      </c>
      <c r="F32" s="5">
        <v>32</v>
      </c>
      <c r="G32" s="6" t="s">
        <v>67</v>
      </c>
      <c r="H32" s="5" t="s">
        <v>43</v>
      </c>
      <c r="I32" s="7" t="s">
        <v>181</v>
      </c>
      <c r="J32" s="6" t="s">
        <v>4</v>
      </c>
      <c r="K32" s="14">
        <v>202000</v>
      </c>
      <c r="L32" s="9">
        <f t="shared" si="1"/>
        <v>50315.243902439026</v>
      </c>
      <c r="M32" s="15" t="s">
        <v>47</v>
      </c>
      <c r="N32" s="11" t="s">
        <v>154</v>
      </c>
      <c r="O32" s="11" t="s">
        <v>141</v>
      </c>
      <c r="P32" s="11" t="s">
        <v>142</v>
      </c>
      <c r="Q32" s="11" t="s">
        <v>143</v>
      </c>
    </row>
    <row r="33" spans="1:17" s="13" customFormat="1" ht="60.75" hidden="1" x14ac:dyDescent="0.3">
      <c r="A33" s="5">
        <v>3</v>
      </c>
      <c r="B33" s="6" t="s">
        <v>34</v>
      </c>
      <c r="C33" s="5" t="s">
        <v>15</v>
      </c>
      <c r="D33" s="6" t="s">
        <v>56</v>
      </c>
      <c r="E33" s="5" t="s">
        <v>18</v>
      </c>
      <c r="F33" s="5">
        <v>33</v>
      </c>
      <c r="G33" s="6" t="s">
        <v>67</v>
      </c>
      <c r="H33" s="5" t="s">
        <v>41</v>
      </c>
      <c r="I33" s="7" t="s">
        <v>182</v>
      </c>
      <c r="J33" s="6" t="s">
        <v>4</v>
      </c>
      <c r="K33" s="8">
        <v>160000</v>
      </c>
      <c r="L33" s="9">
        <f t="shared" si="1"/>
        <v>39853.658536585368</v>
      </c>
      <c r="M33" s="16" t="s">
        <v>48</v>
      </c>
      <c r="N33" s="22"/>
      <c r="O33" s="11" t="s">
        <v>144</v>
      </c>
      <c r="P33" s="11" t="s">
        <v>145</v>
      </c>
      <c r="Q33" s="11" t="s">
        <v>146</v>
      </c>
    </row>
    <row r="34" spans="1:17" s="13" customFormat="1" ht="34.5" hidden="1" x14ac:dyDescent="0.3">
      <c r="A34" s="5">
        <v>3</v>
      </c>
      <c r="B34" s="6" t="s">
        <v>34</v>
      </c>
      <c r="C34" s="5" t="s">
        <v>15</v>
      </c>
      <c r="D34" s="6" t="s">
        <v>56</v>
      </c>
      <c r="E34" s="5" t="s">
        <v>18</v>
      </c>
      <c r="F34" s="5">
        <v>34</v>
      </c>
      <c r="G34" s="6" t="s">
        <v>67</v>
      </c>
      <c r="H34" s="5" t="s">
        <v>41</v>
      </c>
      <c r="I34" s="7" t="s">
        <v>183</v>
      </c>
      <c r="J34" s="6" t="s">
        <v>4</v>
      </c>
      <c r="K34" s="14">
        <v>220000</v>
      </c>
      <c r="L34" s="9">
        <f t="shared" si="1"/>
        <v>54798.780487804877</v>
      </c>
      <c r="M34" s="16" t="s">
        <v>48</v>
      </c>
      <c r="N34" s="6" t="s">
        <v>88</v>
      </c>
      <c r="O34" s="6" t="s">
        <v>88</v>
      </c>
      <c r="P34" s="6" t="s">
        <v>88</v>
      </c>
      <c r="Q34" s="6" t="s">
        <v>88</v>
      </c>
    </row>
    <row r="35" spans="1:17" s="13" customFormat="1" ht="51.75" hidden="1" x14ac:dyDescent="0.3">
      <c r="A35" s="5">
        <v>3</v>
      </c>
      <c r="B35" s="6" t="s">
        <v>34</v>
      </c>
      <c r="C35" s="5" t="s">
        <v>15</v>
      </c>
      <c r="D35" s="6" t="s">
        <v>56</v>
      </c>
      <c r="E35" s="5" t="s">
        <v>18</v>
      </c>
      <c r="F35" s="5">
        <v>35</v>
      </c>
      <c r="G35" s="6" t="s">
        <v>67</v>
      </c>
      <c r="H35" s="5" t="s">
        <v>41</v>
      </c>
      <c r="I35" s="7" t="s">
        <v>184</v>
      </c>
      <c r="J35" s="6" t="s">
        <v>19</v>
      </c>
      <c r="K35" s="14">
        <v>280000</v>
      </c>
      <c r="L35" s="9">
        <f t="shared" si="1"/>
        <v>69743.902439024387</v>
      </c>
      <c r="M35" s="16" t="s">
        <v>48</v>
      </c>
      <c r="N35" s="6" t="s">
        <v>88</v>
      </c>
      <c r="O35" s="6" t="s">
        <v>88</v>
      </c>
      <c r="P35" s="6" t="s">
        <v>88</v>
      </c>
      <c r="Q35" s="6" t="s">
        <v>88</v>
      </c>
    </row>
    <row r="36" spans="1:17" s="13" customFormat="1" ht="34.5" hidden="1" x14ac:dyDescent="0.3">
      <c r="A36" s="5">
        <v>3</v>
      </c>
      <c r="B36" s="6" t="s">
        <v>34</v>
      </c>
      <c r="C36" s="5" t="s">
        <v>15</v>
      </c>
      <c r="D36" s="6" t="s">
        <v>56</v>
      </c>
      <c r="E36" s="5" t="s">
        <v>18</v>
      </c>
      <c r="F36" s="5">
        <v>36</v>
      </c>
      <c r="G36" s="6" t="s">
        <v>67</v>
      </c>
      <c r="H36" s="5" t="s">
        <v>40</v>
      </c>
      <c r="I36" s="7" t="s">
        <v>185</v>
      </c>
      <c r="J36" s="6" t="s">
        <v>8</v>
      </c>
      <c r="K36" s="14">
        <v>200000</v>
      </c>
      <c r="L36" s="9">
        <f t="shared" si="1"/>
        <v>49817.07317073171</v>
      </c>
      <c r="M36" s="16" t="s">
        <v>48</v>
      </c>
      <c r="N36" s="6" t="s">
        <v>88</v>
      </c>
      <c r="O36" s="6" t="s">
        <v>88</v>
      </c>
      <c r="P36" s="6" t="s">
        <v>88</v>
      </c>
      <c r="Q36" s="6" t="s">
        <v>88</v>
      </c>
    </row>
    <row r="37" spans="1:17" s="13" customFormat="1" ht="34.5" hidden="1" x14ac:dyDescent="0.3">
      <c r="A37" s="5">
        <v>3</v>
      </c>
      <c r="B37" s="6" t="s">
        <v>34</v>
      </c>
      <c r="C37" s="5" t="s">
        <v>15</v>
      </c>
      <c r="D37" s="6" t="s">
        <v>56</v>
      </c>
      <c r="E37" s="5" t="s">
        <v>18</v>
      </c>
      <c r="F37" s="5">
        <v>37</v>
      </c>
      <c r="G37" s="6" t="s">
        <v>67</v>
      </c>
      <c r="H37" s="5" t="s">
        <v>42</v>
      </c>
      <c r="I37" s="7" t="s">
        <v>186</v>
      </c>
      <c r="J37" s="6" t="s">
        <v>8</v>
      </c>
      <c r="K37" s="14">
        <v>1000000</v>
      </c>
      <c r="L37" s="9">
        <f t="shared" si="1"/>
        <v>249085.36585365856</v>
      </c>
      <c r="M37" s="16" t="s">
        <v>48</v>
      </c>
      <c r="N37" s="6" t="s">
        <v>88</v>
      </c>
      <c r="O37" s="6" t="s">
        <v>88</v>
      </c>
      <c r="P37" s="6" t="s">
        <v>88</v>
      </c>
      <c r="Q37" s="6" t="s">
        <v>88</v>
      </c>
    </row>
    <row r="38" spans="1:17" s="13" customFormat="1" ht="34.5" x14ac:dyDescent="0.3">
      <c r="A38" s="5">
        <v>3</v>
      </c>
      <c r="B38" s="6" t="s">
        <v>34</v>
      </c>
      <c r="C38" s="5" t="s">
        <v>20</v>
      </c>
      <c r="D38" s="6" t="s">
        <v>57</v>
      </c>
      <c r="E38" s="5" t="s">
        <v>21</v>
      </c>
      <c r="F38" s="5">
        <v>38</v>
      </c>
      <c r="G38" s="5" t="s">
        <v>68</v>
      </c>
      <c r="H38" s="5" t="s">
        <v>41</v>
      </c>
      <c r="I38" s="7" t="s">
        <v>187</v>
      </c>
      <c r="J38" s="6" t="s">
        <v>4</v>
      </c>
      <c r="K38" s="14">
        <v>60000</v>
      </c>
      <c r="L38" s="9">
        <f t="shared" si="1"/>
        <v>14945.121951219513</v>
      </c>
      <c r="M38" s="15" t="s">
        <v>47</v>
      </c>
      <c r="N38" s="6" t="s">
        <v>88</v>
      </c>
      <c r="O38" s="6" t="s">
        <v>88</v>
      </c>
      <c r="P38" s="6" t="s">
        <v>88</v>
      </c>
      <c r="Q38" s="6" t="s">
        <v>88</v>
      </c>
    </row>
    <row r="39" spans="1:17" s="13" customFormat="1" ht="34.5" hidden="1" x14ac:dyDescent="0.3">
      <c r="A39" s="5">
        <v>3</v>
      </c>
      <c r="B39" s="6" t="s">
        <v>34</v>
      </c>
      <c r="C39" s="5" t="s">
        <v>20</v>
      </c>
      <c r="D39" s="6" t="s">
        <v>57</v>
      </c>
      <c r="E39" s="5" t="s">
        <v>22</v>
      </c>
      <c r="F39" s="5">
        <v>39</v>
      </c>
      <c r="G39" s="5" t="s">
        <v>69</v>
      </c>
      <c r="H39" s="5" t="s">
        <v>41</v>
      </c>
      <c r="I39" s="7" t="s">
        <v>188</v>
      </c>
      <c r="J39" s="6" t="s">
        <v>52</v>
      </c>
      <c r="K39" s="14">
        <v>550000</v>
      </c>
      <c r="L39" s="14">
        <f t="shared" si="1"/>
        <v>136996.95121951221</v>
      </c>
      <c r="M39" s="16" t="s">
        <v>48</v>
      </c>
      <c r="N39" s="6" t="s">
        <v>88</v>
      </c>
      <c r="O39" s="6" t="s">
        <v>88</v>
      </c>
      <c r="P39" s="6" t="s">
        <v>88</v>
      </c>
      <c r="Q39" s="6" t="s">
        <v>88</v>
      </c>
    </row>
    <row r="40" spans="1:17" s="13" customFormat="1" ht="34.5" hidden="1" x14ac:dyDescent="0.3">
      <c r="A40" s="5">
        <v>3</v>
      </c>
      <c r="B40" s="6" t="s">
        <v>34</v>
      </c>
      <c r="C40" s="5" t="s">
        <v>20</v>
      </c>
      <c r="D40" s="6" t="s">
        <v>57</v>
      </c>
      <c r="E40" s="5" t="s">
        <v>22</v>
      </c>
      <c r="F40" s="5">
        <v>40</v>
      </c>
      <c r="G40" s="5" t="s">
        <v>69</v>
      </c>
      <c r="H40" s="5" t="s">
        <v>40</v>
      </c>
      <c r="I40" s="7" t="s">
        <v>189</v>
      </c>
      <c r="J40" s="6" t="s">
        <v>8</v>
      </c>
      <c r="K40" s="14">
        <v>500000</v>
      </c>
      <c r="L40" s="14">
        <f t="shared" si="1"/>
        <v>124542.68292682928</v>
      </c>
      <c r="M40" s="16" t="s">
        <v>48</v>
      </c>
      <c r="N40" s="6" t="s">
        <v>88</v>
      </c>
      <c r="O40" s="6" t="s">
        <v>88</v>
      </c>
      <c r="P40" s="6" t="s">
        <v>88</v>
      </c>
      <c r="Q40" s="6" t="s">
        <v>88</v>
      </c>
    </row>
    <row r="41" spans="1:17" s="13" customFormat="1" ht="34.5" hidden="1" x14ac:dyDescent="0.3">
      <c r="A41" s="5">
        <v>3</v>
      </c>
      <c r="B41" s="6" t="s">
        <v>34</v>
      </c>
      <c r="C41" s="5" t="s">
        <v>23</v>
      </c>
      <c r="D41" s="6" t="s">
        <v>58</v>
      </c>
      <c r="E41" s="5" t="s">
        <v>24</v>
      </c>
      <c r="F41" s="5">
        <v>41</v>
      </c>
      <c r="G41" s="6" t="s">
        <v>70</v>
      </c>
      <c r="H41" s="5" t="s">
        <v>41</v>
      </c>
      <c r="I41" s="7" t="s">
        <v>190</v>
      </c>
      <c r="J41" s="6" t="s">
        <v>4</v>
      </c>
      <c r="K41" s="14">
        <v>1926666.7</v>
      </c>
      <c r="L41" s="9">
        <f t="shared" si="1"/>
        <v>479904.47984756099</v>
      </c>
      <c r="M41" s="16" t="s">
        <v>48</v>
      </c>
      <c r="N41" s="6" t="s">
        <v>88</v>
      </c>
      <c r="O41" s="6" t="s">
        <v>88</v>
      </c>
      <c r="P41" s="6" t="s">
        <v>88</v>
      </c>
      <c r="Q41" s="6" t="s">
        <v>88</v>
      </c>
    </row>
    <row r="42" spans="1:17" s="13" customFormat="1" ht="34.5" hidden="1" x14ac:dyDescent="0.3">
      <c r="A42" s="5">
        <v>3</v>
      </c>
      <c r="B42" s="6" t="s">
        <v>34</v>
      </c>
      <c r="C42" s="5" t="s">
        <v>23</v>
      </c>
      <c r="D42" s="6" t="s">
        <v>58</v>
      </c>
      <c r="E42" s="5" t="s">
        <v>24</v>
      </c>
      <c r="F42" s="5">
        <v>42</v>
      </c>
      <c r="G42" s="6" t="s">
        <v>70</v>
      </c>
      <c r="H42" s="5" t="s">
        <v>43</v>
      </c>
      <c r="I42" s="7" t="s">
        <v>191</v>
      </c>
      <c r="J42" s="6" t="s">
        <v>4</v>
      </c>
      <c r="K42" s="14">
        <v>1926666.7</v>
      </c>
      <c r="L42" s="9">
        <f t="shared" si="1"/>
        <v>479904.47984756099</v>
      </c>
      <c r="M42" s="16" t="s">
        <v>48</v>
      </c>
      <c r="N42" s="6" t="s">
        <v>88</v>
      </c>
      <c r="O42" s="6" t="s">
        <v>88</v>
      </c>
      <c r="P42" s="6" t="s">
        <v>88</v>
      </c>
      <c r="Q42" s="6" t="s">
        <v>88</v>
      </c>
    </row>
    <row r="43" spans="1:17" s="13" customFormat="1" ht="34.5" hidden="1" x14ac:dyDescent="0.3">
      <c r="A43" s="5">
        <v>3</v>
      </c>
      <c r="B43" s="6" t="s">
        <v>34</v>
      </c>
      <c r="C43" s="5" t="s">
        <v>23</v>
      </c>
      <c r="D43" s="6" t="s">
        <v>58</v>
      </c>
      <c r="E43" s="5" t="s">
        <v>24</v>
      </c>
      <c r="F43" s="5">
        <v>43</v>
      </c>
      <c r="G43" s="6" t="s">
        <v>70</v>
      </c>
      <c r="H43" s="5" t="s">
        <v>42</v>
      </c>
      <c r="I43" s="7" t="s">
        <v>192</v>
      </c>
      <c r="J43" s="6" t="s">
        <v>4</v>
      </c>
      <c r="K43" s="14">
        <v>1926666.7</v>
      </c>
      <c r="L43" s="9">
        <f t="shared" si="1"/>
        <v>479904.47984756099</v>
      </c>
      <c r="M43" s="16" t="s">
        <v>48</v>
      </c>
      <c r="N43" s="6" t="s">
        <v>88</v>
      </c>
      <c r="O43" s="6" t="s">
        <v>88</v>
      </c>
      <c r="P43" s="6" t="s">
        <v>88</v>
      </c>
      <c r="Q43" s="6" t="s">
        <v>88</v>
      </c>
    </row>
    <row r="44" spans="1:17" s="13" customFormat="1" ht="150.75" x14ac:dyDescent="0.3">
      <c r="A44" s="5">
        <v>3</v>
      </c>
      <c r="B44" s="6" t="s">
        <v>34</v>
      </c>
      <c r="C44" s="5" t="s">
        <v>23</v>
      </c>
      <c r="D44" s="6" t="s">
        <v>58</v>
      </c>
      <c r="E44" s="5" t="s">
        <v>24</v>
      </c>
      <c r="F44" s="5">
        <v>44</v>
      </c>
      <c r="G44" s="6" t="s">
        <v>70</v>
      </c>
      <c r="H44" s="5" t="s">
        <v>39</v>
      </c>
      <c r="I44" s="7" t="s">
        <v>193</v>
      </c>
      <c r="J44" s="6" t="s">
        <v>4</v>
      </c>
      <c r="K44" s="14">
        <v>544818.75</v>
      </c>
      <c r="L44" s="9">
        <v>136250</v>
      </c>
      <c r="M44" s="15" t="s">
        <v>47</v>
      </c>
      <c r="N44" s="11" t="s">
        <v>117</v>
      </c>
      <c r="O44" s="11" t="s">
        <v>118</v>
      </c>
      <c r="P44" s="11" t="s">
        <v>119</v>
      </c>
      <c r="Q44" s="11" t="s">
        <v>120</v>
      </c>
    </row>
    <row r="45" spans="1:17" s="13" customFormat="1" ht="51.75" hidden="1" x14ac:dyDescent="0.3">
      <c r="A45" s="5">
        <v>4</v>
      </c>
      <c r="B45" s="6" t="s">
        <v>35</v>
      </c>
      <c r="C45" s="5" t="s">
        <v>25</v>
      </c>
      <c r="D45" s="6" t="s">
        <v>59</v>
      </c>
      <c r="E45" s="5" t="s">
        <v>26</v>
      </c>
      <c r="F45" s="5">
        <v>45</v>
      </c>
      <c r="G45" s="6" t="s">
        <v>71</v>
      </c>
      <c r="H45" s="5" t="s">
        <v>39</v>
      </c>
      <c r="I45" s="7" t="s">
        <v>194</v>
      </c>
      <c r="J45" s="6" t="s">
        <v>4</v>
      </c>
      <c r="K45" s="14">
        <v>1000000</v>
      </c>
      <c r="L45" s="9">
        <f t="shared" si="1"/>
        <v>249085.36585365856</v>
      </c>
      <c r="M45" s="16" t="s">
        <v>48</v>
      </c>
      <c r="N45" s="6" t="s">
        <v>88</v>
      </c>
      <c r="O45" s="6" t="s">
        <v>88</v>
      </c>
      <c r="P45" s="6" t="s">
        <v>88</v>
      </c>
      <c r="Q45" s="6" t="s">
        <v>88</v>
      </c>
    </row>
    <row r="46" spans="1:17" s="13" customFormat="1" ht="51.75" hidden="1" x14ac:dyDescent="0.3">
      <c r="A46" s="6" t="s">
        <v>73</v>
      </c>
      <c r="B46" s="6" t="s">
        <v>72</v>
      </c>
      <c r="C46" s="6" t="s">
        <v>73</v>
      </c>
      <c r="D46" s="6" t="s">
        <v>73</v>
      </c>
      <c r="E46" s="6" t="s">
        <v>73</v>
      </c>
      <c r="F46" s="5">
        <v>46</v>
      </c>
      <c r="G46" s="6" t="s">
        <v>73</v>
      </c>
      <c r="H46" s="6" t="s">
        <v>44</v>
      </c>
      <c r="I46" s="7" t="s">
        <v>195</v>
      </c>
      <c r="J46" s="6" t="s">
        <v>27</v>
      </c>
      <c r="K46" s="14">
        <v>197200</v>
      </c>
      <c r="L46" s="9">
        <f t="shared" si="1"/>
        <v>49119.634146341465</v>
      </c>
      <c r="M46" s="16" t="s">
        <v>48</v>
      </c>
      <c r="N46" s="6" t="s">
        <v>88</v>
      </c>
      <c r="O46" s="6" t="s">
        <v>88</v>
      </c>
      <c r="P46" s="6" t="s">
        <v>88</v>
      </c>
      <c r="Q46" s="6" t="s">
        <v>88</v>
      </c>
    </row>
    <row r="47" spans="1:17" hidden="1" x14ac:dyDescent="0.3">
      <c r="A47" s="23"/>
      <c r="B47" s="23"/>
      <c r="C47" s="24"/>
      <c r="D47" s="24"/>
      <c r="E47" s="24"/>
      <c r="F47" s="24"/>
      <c r="G47" s="24"/>
      <c r="H47" s="24"/>
      <c r="I47" s="24"/>
      <c r="J47" s="25"/>
      <c r="K47" s="26">
        <f>K3+K4+K5+K6+K7+K9+K11+K17+K16++K18+K19+K21+K22+K23+K24+K25+K26+K27+K28+K30+K31+K32+K33+K34+K35+K36+K37+K38+K39+K40+K41+K42+K43+K44+K45+K46</f>
        <v>21750196.914807692</v>
      </c>
      <c r="L47" s="26">
        <f>L3+L4+L5+L6+L7+L9+L11+L17+L16++L18+L19+L21+L22+L23+L24+L25+L26+L27+L28+L30+L31+L32+L33+L34+L35+L36+L37+L38+L39+L40+L41+L42+L43+L44+L45+L46</f>
        <v>5418199.3782463064</v>
      </c>
      <c r="M47" s="27"/>
      <c r="N47" s="28"/>
      <c r="O47" s="28"/>
      <c r="P47" s="28"/>
      <c r="Q47" s="28"/>
    </row>
    <row r="48" spans="1:17" hidden="1" x14ac:dyDescent="0.3">
      <c r="A48" s="29" t="s">
        <v>28</v>
      </c>
      <c r="B48" s="29"/>
      <c r="C48" s="30">
        <v>4.0146878824969399</v>
      </c>
      <c r="J48" s="32"/>
      <c r="K48" s="33"/>
    </row>
    <row r="49" spans="1:12" x14ac:dyDescent="0.3">
      <c r="K49" s="33"/>
    </row>
    <row r="50" spans="1:12" x14ac:dyDescent="0.3">
      <c r="A50" s="29"/>
      <c r="B50" s="29"/>
      <c r="K50" s="33"/>
    </row>
    <row r="51" spans="1:12" x14ac:dyDescent="0.3">
      <c r="A51" s="4"/>
      <c r="B51" s="4"/>
      <c r="C51" s="4"/>
      <c r="D51" s="4"/>
    </row>
    <row r="52" spans="1:12" x14ac:dyDescent="0.3">
      <c r="A52" s="4"/>
      <c r="B52" s="4"/>
      <c r="C52" s="4"/>
      <c r="D52" s="4"/>
    </row>
    <row r="53" spans="1:12" x14ac:dyDescent="0.3">
      <c r="A53" s="4"/>
      <c r="B53" s="4"/>
      <c r="C53" s="4"/>
      <c r="D53" s="4"/>
    </row>
    <row r="54" spans="1:12" x14ac:dyDescent="0.3">
      <c r="A54" s="4"/>
      <c r="B54" s="4"/>
      <c r="C54" s="4"/>
      <c r="D54" s="4"/>
    </row>
    <row r="56" spans="1:12" x14ac:dyDescent="0.3">
      <c r="L56" s="37"/>
    </row>
  </sheetData>
  <autoFilter ref="A1:Q48" xr:uid="{00000000-0009-0000-0000-000000000000}">
    <filterColumn colId="12">
      <filters>
        <filter val="em andamento"/>
        <filter val="em contratação"/>
      </filters>
    </filterColumn>
  </autoFilter>
  <hyperlinks>
    <hyperlink ref="O2" r:id="rId1" xr:uid="{00000000-0004-0000-0000-000000000000}"/>
    <hyperlink ref="Q2" r:id="rId2" xr:uid="{00000000-0004-0000-0000-000001000000}"/>
    <hyperlink ref="P2" r:id="rId3" xr:uid="{00000000-0004-0000-0000-000002000000}"/>
    <hyperlink ref="O3" r:id="rId4" xr:uid="{00000000-0004-0000-0000-000003000000}"/>
    <hyperlink ref="P3" r:id="rId5" xr:uid="{00000000-0004-0000-0000-000004000000}"/>
    <hyperlink ref="Q3" r:id="rId6" xr:uid="{00000000-0004-0000-0000-000005000000}"/>
    <hyperlink ref="O8" r:id="rId7" xr:uid="{00000000-0004-0000-0000-000006000000}"/>
    <hyperlink ref="P8" r:id="rId8" xr:uid="{00000000-0004-0000-0000-000007000000}"/>
    <hyperlink ref="Q8" r:id="rId9" xr:uid="{00000000-0004-0000-0000-000008000000}"/>
    <hyperlink ref="O9" r:id="rId10" xr:uid="{00000000-0004-0000-0000-000009000000}"/>
    <hyperlink ref="P9" r:id="rId11" xr:uid="{00000000-0004-0000-0000-00000A000000}"/>
    <hyperlink ref="Q9" r:id="rId12" xr:uid="{00000000-0004-0000-0000-00000B000000}"/>
    <hyperlink ref="O10" r:id="rId13" xr:uid="{00000000-0004-0000-0000-00000C000000}"/>
    <hyperlink ref="P10" r:id="rId14" xr:uid="{00000000-0004-0000-0000-00000D000000}"/>
    <hyperlink ref="Q10" r:id="rId15" xr:uid="{00000000-0004-0000-0000-00000E000000}"/>
    <hyperlink ref="O12" r:id="rId16" xr:uid="{00000000-0004-0000-0000-00000F000000}"/>
    <hyperlink ref="P12" r:id="rId17" xr:uid="{00000000-0004-0000-0000-000010000000}"/>
    <hyperlink ref="Q12" r:id="rId18" xr:uid="{00000000-0004-0000-0000-000011000000}"/>
    <hyperlink ref="O13" r:id="rId19" xr:uid="{00000000-0004-0000-0000-000012000000}"/>
    <hyperlink ref="P13" r:id="rId20" xr:uid="{00000000-0004-0000-0000-000013000000}"/>
    <hyperlink ref="Q13" r:id="rId21" xr:uid="{00000000-0004-0000-0000-000014000000}"/>
    <hyperlink ref="O15" r:id="rId22" xr:uid="{00000000-0004-0000-0000-000015000000}"/>
    <hyperlink ref="P15" r:id="rId23" xr:uid="{00000000-0004-0000-0000-000016000000}"/>
    <hyperlink ref="Q15" r:id="rId24" xr:uid="{00000000-0004-0000-0000-000017000000}"/>
    <hyperlink ref="O14" r:id="rId25" xr:uid="{00000000-0004-0000-0000-000018000000}"/>
    <hyperlink ref="P14" r:id="rId26" xr:uid="{00000000-0004-0000-0000-000019000000}"/>
    <hyperlink ref="Q14" r:id="rId27" xr:uid="{00000000-0004-0000-0000-00001A000000}"/>
    <hyperlink ref="O44" r:id="rId28" xr:uid="{00000000-0004-0000-0000-00001B000000}"/>
    <hyperlink ref="P44" r:id="rId29" xr:uid="{00000000-0004-0000-0000-00001C000000}"/>
    <hyperlink ref="Q44" r:id="rId30" xr:uid="{00000000-0004-0000-0000-00001D000000}"/>
    <hyperlink ref="N2" r:id="rId31" xr:uid="{00000000-0004-0000-0000-00001E000000}"/>
    <hyperlink ref="N3" r:id="rId32" xr:uid="{00000000-0004-0000-0000-00001F000000}"/>
    <hyperlink ref="N8" r:id="rId33" xr:uid="{00000000-0004-0000-0000-000020000000}"/>
    <hyperlink ref="N9" r:id="rId34" xr:uid="{00000000-0004-0000-0000-000021000000}"/>
    <hyperlink ref="N10" r:id="rId35" xr:uid="{00000000-0004-0000-0000-000022000000}"/>
    <hyperlink ref="N12" r:id="rId36" xr:uid="{00000000-0004-0000-0000-000023000000}"/>
    <hyperlink ref="N13" r:id="rId37" xr:uid="{00000000-0004-0000-0000-000024000000}"/>
    <hyperlink ref="N14" r:id="rId38" xr:uid="{00000000-0004-0000-0000-000025000000}"/>
    <hyperlink ref="N15" r:id="rId39" xr:uid="{00000000-0004-0000-0000-000026000000}"/>
    <hyperlink ref="N44" r:id="rId40" xr:uid="{00000000-0004-0000-0000-000027000000}"/>
    <hyperlink ref="O16" r:id="rId41" xr:uid="{00000000-0004-0000-0000-000028000000}"/>
    <hyperlink ref="P16" r:id="rId42" xr:uid="{00000000-0004-0000-0000-000029000000}"/>
    <hyperlink ref="Q16" r:id="rId43" xr:uid="{00000000-0004-0000-0000-00002A000000}"/>
    <hyperlink ref="O17" r:id="rId44" xr:uid="{00000000-0004-0000-0000-00002B000000}"/>
    <hyperlink ref="P17" r:id="rId45" xr:uid="{00000000-0004-0000-0000-00002C000000}"/>
    <hyperlink ref="Q17" r:id="rId46" xr:uid="{00000000-0004-0000-0000-00002D000000}"/>
    <hyperlink ref="O18" r:id="rId47" xr:uid="{00000000-0004-0000-0000-00002E000000}"/>
    <hyperlink ref="P18" r:id="rId48" xr:uid="{00000000-0004-0000-0000-00002F000000}"/>
    <hyperlink ref="Q18" r:id="rId49" xr:uid="{00000000-0004-0000-0000-000030000000}"/>
    <hyperlink ref="O19" r:id="rId50" xr:uid="{00000000-0004-0000-0000-000031000000}"/>
    <hyperlink ref="P19" r:id="rId51" xr:uid="{00000000-0004-0000-0000-000032000000}"/>
    <hyperlink ref="Q19" r:id="rId52" xr:uid="{00000000-0004-0000-0000-000033000000}"/>
    <hyperlink ref="N20" r:id="rId53" xr:uid="{00000000-0004-0000-0000-000034000000}"/>
    <hyperlink ref="O22" r:id="rId54" xr:uid="{00000000-0004-0000-0000-000035000000}"/>
    <hyperlink ref="P22" r:id="rId55" xr:uid="{00000000-0004-0000-0000-000036000000}"/>
    <hyperlink ref="Q22" r:id="rId56" xr:uid="{00000000-0004-0000-0000-000037000000}"/>
    <hyperlink ref="O23" r:id="rId57" xr:uid="{00000000-0004-0000-0000-000038000000}"/>
    <hyperlink ref="P23" r:id="rId58" xr:uid="{00000000-0004-0000-0000-000039000000}"/>
    <hyperlink ref="Q23" r:id="rId59" xr:uid="{00000000-0004-0000-0000-00003A000000}"/>
    <hyperlink ref="O29" r:id="rId60" xr:uid="{00000000-0004-0000-0000-00003B000000}"/>
    <hyperlink ref="O32" r:id="rId61" xr:uid="{00000000-0004-0000-0000-00003C000000}"/>
    <hyperlink ref="P32" r:id="rId62" xr:uid="{00000000-0004-0000-0000-00003D000000}"/>
    <hyperlink ref="Q32" r:id="rId63" xr:uid="{00000000-0004-0000-0000-00003E000000}"/>
    <hyperlink ref="O33" r:id="rId64" xr:uid="{00000000-0004-0000-0000-00003F000000}"/>
    <hyperlink ref="P33" r:id="rId65" xr:uid="{00000000-0004-0000-0000-000040000000}"/>
    <hyperlink ref="Q33" r:id="rId66" xr:uid="{00000000-0004-0000-0000-000041000000}"/>
    <hyperlink ref="O31" r:id="rId67" xr:uid="{00000000-0004-0000-0000-000042000000}"/>
    <hyperlink ref="P29" r:id="rId68" xr:uid="{00000000-0004-0000-0000-000043000000}"/>
    <hyperlink ref="N16" r:id="rId69" xr:uid="{00000000-0004-0000-0000-000044000000}"/>
    <hyperlink ref="N17" r:id="rId70" xr:uid="{00000000-0004-0000-0000-000045000000}"/>
    <hyperlink ref="N18" r:id="rId71" xr:uid="{00000000-0004-0000-0000-000046000000}"/>
    <hyperlink ref="N19" r:id="rId72" xr:uid="{00000000-0004-0000-0000-000047000000}"/>
    <hyperlink ref="N22" r:id="rId73" xr:uid="{00000000-0004-0000-0000-000048000000}"/>
    <hyperlink ref="N32" r:id="rId74" xr:uid="{00000000-0004-0000-0000-000049000000}"/>
    <hyperlink ref="O30" r:id="rId75" xr:uid="{00000000-0004-0000-0000-00004A000000}"/>
  </hyperlinks>
  <pageMargins left="0.511811024" right="0.511811024" top="0.78740157499999996" bottom="0.78740157499999996" header="0.31496062000000002" footer="0.31496062000000002"/>
  <pageSetup paperSize="8" scale="51" fitToHeight="0" orientation="landscape" r:id="rId7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U508"/>
  <sheetViews>
    <sheetView tabSelected="1" topLeftCell="N1" zoomScale="71" zoomScaleNormal="71" workbookViewId="0">
      <pane ySplit="1" topLeftCell="A2" activePane="bottomLeft" state="frozen"/>
      <selection activeCell="L1" sqref="L1"/>
      <selection pane="bottomLeft" activeCell="T503" sqref="T503:T508"/>
    </sheetView>
  </sheetViews>
  <sheetFormatPr defaultColWidth="9.140625" defaultRowHeight="80.099999999999994" customHeight="1" x14ac:dyDescent="0.25"/>
  <cols>
    <col min="1" max="1" width="18.5703125" style="140" bestFit="1" customWidth="1"/>
    <col min="2" max="2" width="19.7109375" style="141" customWidth="1"/>
    <col min="3" max="3" width="19.5703125" style="142" bestFit="1" customWidth="1"/>
    <col min="4" max="4" width="55.140625" style="140" customWidth="1"/>
    <col min="5" max="5" width="55.140625" style="150" customWidth="1"/>
    <col min="6" max="6" width="24" style="140" customWidth="1"/>
    <col min="7" max="7" width="26.28515625" style="140" bestFit="1" customWidth="1"/>
    <col min="8" max="8" width="28.7109375" style="142" customWidth="1"/>
    <col min="9" max="9" width="25" style="142" customWidth="1"/>
    <col min="10" max="10" width="25" style="166" customWidth="1"/>
    <col min="11" max="11" width="21.7109375" style="140" customWidth="1"/>
    <col min="12" max="12" width="104.85546875" style="143" customWidth="1"/>
    <col min="13" max="14" width="21.7109375" style="144" customWidth="1"/>
    <col min="15" max="15" width="44.85546875" style="141" customWidth="1"/>
    <col min="16" max="16" width="25.140625" style="140" customWidth="1"/>
    <col min="17" max="17" width="31.28515625" style="147" customWidth="1"/>
    <col min="18" max="18" width="38.42578125" style="140" customWidth="1"/>
    <col min="19" max="19" width="31.85546875" style="140" customWidth="1"/>
    <col min="20" max="20" width="32.42578125" style="273" customWidth="1"/>
    <col min="21" max="21" width="39.140625" style="254" customWidth="1"/>
    <col min="22" max="16384" width="9.140625" style="45"/>
  </cols>
  <sheetData>
    <row r="1" spans="1:21" ht="80.099999999999994" customHeight="1" thickBot="1" x14ac:dyDescent="0.3">
      <c r="A1" s="38" t="s">
        <v>45</v>
      </c>
      <c r="B1" s="39" t="s">
        <v>0</v>
      </c>
      <c r="C1" s="40" t="s">
        <v>270</v>
      </c>
      <c r="D1" s="39" t="s">
        <v>321</v>
      </c>
      <c r="E1" s="149" t="s">
        <v>273</v>
      </c>
      <c r="F1" s="39" t="s">
        <v>322</v>
      </c>
      <c r="G1" s="40" t="s">
        <v>303</v>
      </c>
      <c r="H1" s="41" t="s">
        <v>201</v>
      </c>
      <c r="I1" s="41" t="s">
        <v>217</v>
      </c>
      <c r="J1" s="160" t="s">
        <v>398</v>
      </c>
      <c r="K1" s="41" t="s">
        <v>204</v>
      </c>
      <c r="L1" s="41" t="s">
        <v>202</v>
      </c>
      <c r="M1" s="42" t="s">
        <v>203</v>
      </c>
      <c r="N1" s="42" t="s">
        <v>216</v>
      </c>
      <c r="O1" s="41" t="s">
        <v>206</v>
      </c>
      <c r="P1" s="41" t="s">
        <v>205</v>
      </c>
      <c r="Q1" s="43" t="s">
        <v>207</v>
      </c>
      <c r="R1" s="44" t="s">
        <v>280</v>
      </c>
      <c r="S1" s="255" t="s">
        <v>281</v>
      </c>
      <c r="T1" s="271" t="s">
        <v>396</v>
      </c>
      <c r="U1" s="266" t="s">
        <v>409</v>
      </c>
    </row>
    <row r="2" spans="1:21" ht="80.099999999999994" customHeight="1" x14ac:dyDescent="0.25">
      <c r="A2" s="227" t="s">
        <v>46</v>
      </c>
      <c r="B2" s="220" t="s">
        <v>40</v>
      </c>
      <c r="C2" s="221" t="s">
        <v>306</v>
      </c>
      <c r="D2" s="221" t="s">
        <v>311</v>
      </c>
      <c r="E2" s="233" t="s">
        <v>323</v>
      </c>
      <c r="F2" s="170" t="s">
        <v>286</v>
      </c>
      <c r="G2" s="242">
        <v>772720.18</v>
      </c>
      <c r="H2" s="204" t="s">
        <v>212</v>
      </c>
      <c r="I2" s="167" t="s">
        <v>277</v>
      </c>
      <c r="J2" s="182">
        <v>43549</v>
      </c>
      <c r="K2" s="203">
        <v>44037</v>
      </c>
      <c r="L2" s="46" t="s">
        <v>325</v>
      </c>
      <c r="M2" s="47">
        <v>0</v>
      </c>
      <c r="N2" s="48">
        <v>44068</v>
      </c>
      <c r="O2" s="49" t="s">
        <v>208</v>
      </c>
      <c r="P2" s="50">
        <v>0</v>
      </c>
      <c r="Q2" s="50"/>
      <c r="R2" s="194" t="s">
        <v>405</v>
      </c>
      <c r="S2" s="256" t="s">
        <v>282</v>
      </c>
      <c r="T2" s="272" t="s">
        <v>404</v>
      </c>
      <c r="U2" s="248" t="s">
        <v>410</v>
      </c>
    </row>
    <row r="3" spans="1:21" ht="80.099999999999994" customHeight="1" x14ac:dyDescent="0.25">
      <c r="A3" s="228"/>
      <c r="B3" s="211"/>
      <c r="C3" s="213"/>
      <c r="D3" s="213"/>
      <c r="E3" s="225"/>
      <c r="F3" s="171"/>
      <c r="G3" s="243"/>
      <c r="H3" s="205"/>
      <c r="I3" s="168"/>
      <c r="J3" s="207"/>
      <c r="K3" s="173"/>
      <c r="L3" s="51" t="s">
        <v>326</v>
      </c>
      <c r="M3" s="52">
        <v>154544.03</v>
      </c>
      <c r="N3" s="53">
        <v>43794</v>
      </c>
      <c r="O3" s="54" t="s">
        <v>283</v>
      </c>
      <c r="P3" s="55">
        <v>154544.03</v>
      </c>
      <c r="Q3" s="55"/>
      <c r="R3" s="195"/>
      <c r="S3" s="257"/>
      <c r="T3" s="272"/>
      <c r="U3" s="249"/>
    </row>
    <row r="4" spans="1:21" ht="80.099999999999994" customHeight="1" x14ac:dyDescent="0.25">
      <c r="A4" s="228"/>
      <c r="B4" s="211"/>
      <c r="C4" s="213"/>
      <c r="D4" s="213"/>
      <c r="E4" s="225"/>
      <c r="F4" s="171"/>
      <c r="G4" s="243"/>
      <c r="H4" s="205"/>
      <c r="I4" s="168"/>
      <c r="J4" s="207"/>
      <c r="K4" s="173"/>
      <c r="L4" s="51" t="s">
        <v>327</v>
      </c>
      <c r="M4" s="52">
        <v>154544.03</v>
      </c>
      <c r="N4" s="53">
        <v>43921</v>
      </c>
      <c r="O4" s="54" t="s">
        <v>284</v>
      </c>
      <c r="P4" s="56"/>
      <c r="Q4" s="52">
        <v>154544.03</v>
      </c>
      <c r="R4" s="195"/>
      <c r="S4" s="257"/>
      <c r="T4" s="272"/>
      <c r="U4" s="249"/>
    </row>
    <row r="5" spans="1:21" ht="80.099999999999994" customHeight="1" x14ac:dyDescent="0.25">
      <c r="A5" s="228"/>
      <c r="B5" s="211"/>
      <c r="C5" s="213"/>
      <c r="D5" s="213"/>
      <c r="E5" s="225"/>
      <c r="F5" s="171"/>
      <c r="G5" s="243"/>
      <c r="H5" s="205"/>
      <c r="I5" s="168"/>
      <c r="J5" s="207"/>
      <c r="K5" s="173"/>
      <c r="L5" s="51" t="s">
        <v>328</v>
      </c>
      <c r="M5" s="52">
        <v>154544.03</v>
      </c>
      <c r="N5" s="53">
        <v>43951</v>
      </c>
      <c r="O5" s="57" t="s">
        <v>210</v>
      </c>
      <c r="P5" s="56"/>
      <c r="Q5" s="52">
        <v>154544.03</v>
      </c>
      <c r="R5" s="195"/>
      <c r="S5" s="257"/>
      <c r="T5" s="272"/>
      <c r="U5" s="249"/>
    </row>
    <row r="6" spans="1:21" ht="80.099999999999994" customHeight="1" x14ac:dyDescent="0.25">
      <c r="A6" s="228"/>
      <c r="B6" s="211"/>
      <c r="C6" s="213"/>
      <c r="D6" s="213"/>
      <c r="E6" s="225"/>
      <c r="F6" s="171"/>
      <c r="G6" s="243"/>
      <c r="H6" s="205"/>
      <c r="I6" s="168"/>
      <c r="J6" s="207"/>
      <c r="K6" s="173"/>
      <c r="L6" s="51" t="s">
        <v>329</v>
      </c>
      <c r="M6" s="52">
        <v>154544.03</v>
      </c>
      <c r="N6" s="53">
        <v>43982</v>
      </c>
      <c r="O6" s="57" t="s">
        <v>210</v>
      </c>
      <c r="P6" s="56"/>
      <c r="Q6" s="52">
        <v>154544.03</v>
      </c>
      <c r="R6" s="195"/>
      <c r="S6" s="257"/>
      <c r="T6" s="272"/>
      <c r="U6" s="249"/>
    </row>
    <row r="7" spans="1:21" ht="80.099999999999994" customHeight="1" thickBot="1" x14ac:dyDescent="0.3">
      <c r="A7" s="229"/>
      <c r="B7" s="212"/>
      <c r="C7" s="214"/>
      <c r="D7" s="214"/>
      <c r="E7" s="226"/>
      <c r="F7" s="172"/>
      <c r="G7" s="244"/>
      <c r="H7" s="206"/>
      <c r="I7" s="169"/>
      <c r="J7" s="208"/>
      <c r="K7" s="174"/>
      <c r="L7" s="58" t="s">
        <v>330</v>
      </c>
      <c r="M7" s="59">
        <v>154544.03</v>
      </c>
      <c r="N7" s="60">
        <v>43982</v>
      </c>
      <c r="O7" s="61" t="s">
        <v>209</v>
      </c>
      <c r="P7" s="62"/>
      <c r="Q7" s="52">
        <v>154544.03</v>
      </c>
      <c r="R7" s="196"/>
      <c r="S7" s="258"/>
      <c r="T7" s="272"/>
      <c r="U7" s="250"/>
    </row>
    <row r="8" spans="1:21" ht="80.099999999999994" customHeight="1" thickBot="1" x14ac:dyDescent="0.3">
      <c r="A8" s="227" t="s">
        <v>46</v>
      </c>
      <c r="B8" s="220" t="s">
        <v>40</v>
      </c>
      <c r="C8" s="221" t="s">
        <v>306</v>
      </c>
      <c r="D8" s="221" t="s">
        <v>199</v>
      </c>
      <c r="E8" s="233" t="s">
        <v>335</v>
      </c>
      <c r="F8" s="170" t="s">
        <v>286</v>
      </c>
      <c r="G8" s="230">
        <v>183300</v>
      </c>
      <c r="H8" s="240" t="s">
        <v>211</v>
      </c>
      <c r="I8" s="167" t="s">
        <v>278</v>
      </c>
      <c r="J8" s="182">
        <v>43440</v>
      </c>
      <c r="K8" s="203">
        <v>43889</v>
      </c>
      <c r="L8" s="151" t="s">
        <v>331</v>
      </c>
      <c r="M8" s="47">
        <v>18330</v>
      </c>
      <c r="N8" s="48">
        <v>43464</v>
      </c>
      <c r="O8" s="49" t="s">
        <v>208</v>
      </c>
      <c r="P8" s="47">
        <v>18330</v>
      </c>
      <c r="Q8" s="50">
        <v>0</v>
      </c>
      <c r="R8" s="197" t="s">
        <v>285</v>
      </c>
      <c r="S8" s="259" t="s">
        <v>286</v>
      </c>
      <c r="U8" s="248" t="s">
        <v>411</v>
      </c>
    </row>
    <row r="9" spans="1:21" ht="100.5" customHeight="1" thickBot="1" x14ac:dyDescent="0.3">
      <c r="A9" s="228"/>
      <c r="B9" s="211"/>
      <c r="C9" s="213"/>
      <c r="D9" s="213"/>
      <c r="E9" s="225"/>
      <c r="F9" s="171"/>
      <c r="G9" s="231"/>
      <c r="H9" s="205"/>
      <c r="I9" s="168"/>
      <c r="J9" s="207"/>
      <c r="K9" s="173"/>
      <c r="L9" s="51" t="s">
        <v>332</v>
      </c>
      <c r="M9" s="52">
        <v>73300</v>
      </c>
      <c r="N9" s="53">
        <v>43584</v>
      </c>
      <c r="O9" s="49" t="s">
        <v>208</v>
      </c>
      <c r="P9" s="52">
        <v>73300</v>
      </c>
      <c r="Q9" s="55">
        <v>0</v>
      </c>
      <c r="R9" s="198"/>
      <c r="S9" s="260"/>
      <c r="U9" s="249"/>
    </row>
    <row r="10" spans="1:21" ht="105.75" customHeight="1" thickBot="1" x14ac:dyDescent="0.3">
      <c r="A10" s="228"/>
      <c r="B10" s="211"/>
      <c r="C10" s="213"/>
      <c r="D10" s="213"/>
      <c r="E10" s="225"/>
      <c r="F10" s="171"/>
      <c r="G10" s="231"/>
      <c r="H10" s="205"/>
      <c r="I10" s="168"/>
      <c r="J10" s="207"/>
      <c r="K10" s="173"/>
      <c r="L10" s="51" t="s">
        <v>333</v>
      </c>
      <c r="M10" s="52">
        <v>36660</v>
      </c>
      <c r="N10" s="53">
        <v>43644</v>
      </c>
      <c r="O10" s="49" t="s">
        <v>208</v>
      </c>
      <c r="P10" s="52">
        <v>36660</v>
      </c>
      <c r="Q10" s="55">
        <v>0</v>
      </c>
      <c r="R10" s="198"/>
      <c r="S10" s="260"/>
      <c r="U10" s="249"/>
    </row>
    <row r="11" spans="1:21" ht="103.5" customHeight="1" thickBot="1" x14ac:dyDescent="0.3">
      <c r="A11" s="228"/>
      <c r="B11" s="211"/>
      <c r="C11" s="213"/>
      <c r="D11" s="213"/>
      <c r="E11" s="225"/>
      <c r="F11" s="171"/>
      <c r="G11" s="231"/>
      <c r="H11" s="205"/>
      <c r="I11" s="168"/>
      <c r="J11" s="207"/>
      <c r="K11" s="173"/>
      <c r="L11" s="51" t="s">
        <v>334</v>
      </c>
      <c r="M11" s="52">
        <v>36660</v>
      </c>
      <c r="N11" s="53">
        <v>43704</v>
      </c>
      <c r="O11" s="49" t="s">
        <v>208</v>
      </c>
      <c r="P11" s="52">
        <v>36660</v>
      </c>
      <c r="Q11" s="55">
        <v>0</v>
      </c>
      <c r="R11" s="198"/>
      <c r="S11" s="260"/>
      <c r="U11" s="249"/>
    </row>
    <row r="12" spans="1:21" ht="123" customHeight="1" thickBot="1" x14ac:dyDescent="0.3">
      <c r="A12" s="229"/>
      <c r="B12" s="212"/>
      <c r="C12" s="214"/>
      <c r="D12" s="214"/>
      <c r="E12" s="226"/>
      <c r="F12" s="172"/>
      <c r="G12" s="232"/>
      <c r="H12" s="206"/>
      <c r="I12" s="169"/>
      <c r="J12" s="208"/>
      <c r="K12" s="174"/>
      <c r="L12" s="58" t="s">
        <v>317</v>
      </c>
      <c r="M12" s="59">
        <v>18330</v>
      </c>
      <c r="N12" s="60">
        <v>43850</v>
      </c>
      <c r="O12" s="49" t="s">
        <v>208</v>
      </c>
      <c r="P12" s="59">
        <v>18330</v>
      </c>
      <c r="Q12" s="63">
        <v>0</v>
      </c>
      <c r="R12" s="199"/>
      <c r="S12" s="261"/>
      <c r="U12" s="250"/>
    </row>
    <row r="13" spans="1:21" ht="80.099999999999994" customHeight="1" thickBot="1" x14ac:dyDescent="0.3">
      <c r="A13" s="227" t="s">
        <v>46</v>
      </c>
      <c r="B13" s="220" t="s">
        <v>39</v>
      </c>
      <c r="C13" s="221" t="s">
        <v>39</v>
      </c>
      <c r="D13" s="221" t="s">
        <v>160</v>
      </c>
      <c r="E13" s="233" t="s">
        <v>292</v>
      </c>
      <c r="F13" s="170" t="s">
        <v>286</v>
      </c>
      <c r="G13" s="230">
        <v>453707.6</v>
      </c>
      <c r="H13" s="200" t="s">
        <v>213</v>
      </c>
      <c r="I13" s="167" t="s">
        <v>279</v>
      </c>
      <c r="J13" s="161"/>
      <c r="K13" s="203">
        <v>43989</v>
      </c>
      <c r="L13" s="151" t="s">
        <v>331</v>
      </c>
      <c r="M13" s="47">
        <v>31759.53</v>
      </c>
      <c r="N13" s="48">
        <v>43513</v>
      </c>
      <c r="O13" s="49" t="s">
        <v>208</v>
      </c>
      <c r="P13" s="47">
        <v>31759.53</v>
      </c>
      <c r="Q13" s="50"/>
      <c r="R13" s="197" t="s">
        <v>287</v>
      </c>
      <c r="S13" s="256" t="s">
        <v>288</v>
      </c>
      <c r="U13" s="251" t="s">
        <v>412</v>
      </c>
    </row>
    <row r="14" spans="1:21" ht="80.099999999999994" customHeight="1" thickBot="1" x14ac:dyDescent="0.3">
      <c r="A14" s="228"/>
      <c r="B14" s="211"/>
      <c r="C14" s="213"/>
      <c r="D14" s="213"/>
      <c r="E14" s="225"/>
      <c r="F14" s="171"/>
      <c r="G14" s="231"/>
      <c r="H14" s="201"/>
      <c r="I14" s="168"/>
      <c r="J14" s="183">
        <v>43483</v>
      </c>
      <c r="K14" s="173"/>
      <c r="L14" s="152" t="s">
        <v>336</v>
      </c>
      <c r="M14" s="52">
        <v>113426.9</v>
      </c>
      <c r="N14" s="53">
        <v>43543</v>
      </c>
      <c r="O14" s="49" t="s">
        <v>208</v>
      </c>
      <c r="P14" s="52">
        <v>113426.9</v>
      </c>
      <c r="Q14" s="55"/>
      <c r="R14" s="198"/>
      <c r="S14" s="257"/>
      <c r="U14" s="252"/>
    </row>
    <row r="15" spans="1:21" ht="80.099999999999994" customHeight="1" x14ac:dyDescent="0.25">
      <c r="A15" s="228"/>
      <c r="B15" s="211"/>
      <c r="C15" s="213"/>
      <c r="D15" s="213"/>
      <c r="E15" s="225"/>
      <c r="F15" s="171"/>
      <c r="G15" s="231"/>
      <c r="H15" s="201"/>
      <c r="I15" s="168"/>
      <c r="J15" s="183"/>
      <c r="K15" s="173"/>
      <c r="L15" s="51" t="s">
        <v>337</v>
      </c>
      <c r="M15" s="52">
        <v>108889.82</v>
      </c>
      <c r="N15" s="53">
        <v>43588</v>
      </c>
      <c r="O15" s="49" t="s">
        <v>208</v>
      </c>
      <c r="P15" s="52">
        <v>108889.82</v>
      </c>
      <c r="Q15" s="55"/>
      <c r="R15" s="198"/>
      <c r="S15" s="257"/>
      <c r="U15" s="252"/>
    </row>
    <row r="16" spans="1:21" ht="80.099999999999994" customHeight="1" x14ac:dyDescent="0.25">
      <c r="A16" s="228"/>
      <c r="B16" s="211"/>
      <c r="C16" s="213"/>
      <c r="D16" s="213"/>
      <c r="E16" s="225"/>
      <c r="F16" s="171"/>
      <c r="G16" s="231"/>
      <c r="H16" s="201"/>
      <c r="I16" s="168"/>
      <c r="J16" s="183"/>
      <c r="K16" s="173"/>
      <c r="L16" s="51" t="s">
        <v>318</v>
      </c>
      <c r="M16" s="52">
        <v>136112.28</v>
      </c>
      <c r="N16" s="53" t="s">
        <v>266</v>
      </c>
      <c r="O16" s="54" t="s">
        <v>289</v>
      </c>
      <c r="P16" s="56"/>
      <c r="Q16" s="52">
        <v>136112.28</v>
      </c>
      <c r="R16" s="198"/>
      <c r="S16" s="257"/>
      <c r="U16" s="252"/>
    </row>
    <row r="17" spans="1:21" ht="89.25" customHeight="1" x14ac:dyDescent="0.25">
      <c r="A17" s="228"/>
      <c r="B17" s="211"/>
      <c r="C17" s="213"/>
      <c r="D17" s="213"/>
      <c r="E17" s="225"/>
      <c r="F17" s="171"/>
      <c r="G17" s="231"/>
      <c r="H17" s="201"/>
      <c r="I17" s="168"/>
      <c r="J17" s="183"/>
      <c r="K17" s="173"/>
      <c r="L17" s="152" t="s">
        <v>338</v>
      </c>
      <c r="M17" s="52">
        <v>31759.53</v>
      </c>
      <c r="N17" s="53" t="s">
        <v>266</v>
      </c>
      <c r="O17" s="54" t="s">
        <v>290</v>
      </c>
      <c r="P17" s="56"/>
      <c r="Q17" s="52">
        <v>31759.53</v>
      </c>
      <c r="R17" s="198"/>
      <c r="S17" s="257"/>
      <c r="U17" s="252"/>
    </row>
    <row r="18" spans="1:21" ht="80.099999999999994" customHeight="1" thickBot="1" x14ac:dyDescent="0.3">
      <c r="A18" s="229"/>
      <c r="B18" s="212"/>
      <c r="C18" s="214"/>
      <c r="D18" s="214"/>
      <c r="E18" s="226"/>
      <c r="F18" s="172"/>
      <c r="G18" s="232"/>
      <c r="H18" s="202"/>
      <c r="I18" s="169"/>
      <c r="J18" s="184"/>
      <c r="K18" s="174"/>
      <c r="L18" s="153" t="s">
        <v>339</v>
      </c>
      <c r="M18" s="59">
        <v>31759.53</v>
      </c>
      <c r="N18" s="60" t="s">
        <v>267</v>
      </c>
      <c r="O18" s="54" t="s">
        <v>291</v>
      </c>
      <c r="P18" s="62"/>
      <c r="Q18" s="59">
        <v>31759.53</v>
      </c>
      <c r="R18" s="199"/>
      <c r="S18" s="258"/>
      <c r="U18" s="253"/>
    </row>
    <row r="19" spans="1:21" ht="80.099999999999994" customHeight="1" x14ac:dyDescent="0.25">
      <c r="A19" s="227" t="s">
        <v>46</v>
      </c>
      <c r="B19" s="220" t="s">
        <v>42</v>
      </c>
      <c r="C19" s="221" t="s">
        <v>307</v>
      </c>
      <c r="D19" s="221" t="s">
        <v>197</v>
      </c>
      <c r="E19" s="233" t="s">
        <v>324</v>
      </c>
      <c r="F19" s="170" t="s">
        <v>286</v>
      </c>
      <c r="G19" s="236">
        <v>474569</v>
      </c>
      <c r="H19" s="240" t="s">
        <v>295</v>
      </c>
      <c r="I19" s="167" t="s">
        <v>296</v>
      </c>
      <c r="J19" s="182">
        <v>43444</v>
      </c>
      <c r="K19" s="241" t="s">
        <v>297</v>
      </c>
      <c r="L19" s="152" t="s">
        <v>340</v>
      </c>
      <c r="M19" s="64">
        <v>23728.45</v>
      </c>
      <c r="N19" s="65">
        <v>43581</v>
      </c>
      <c r="O19" s="49" t="s">
        <v>208</v>
      </c>
      <c r="P19" s="66">
        <v>23728.45</v>
      </c>
      <c r="Q19" s="67">
        <v>0</v>
      </c>
      <c r="R19" s="167" t="s">
        <v>406</v>
      </c>
      <c r="S19" s="256" t="s">
        <v>282</v>
      </c>
      <c r="T19" s="272" t="s">
        <v>402</v>
      </c>
      <c r="U19" s="248" t="s">
        <v>413</v>
      </c>
    </row>
    <row r="20" spans="1:21" ht="80.099999999999994" customHeight="1" x14ac:dyDescent="0.25">
      <c r="A20" s="228"/>
      <c r="B20" s="211"/>
      <c r="C20" s="213"/>
      <c r="D20" s="213"/>
      <c r="E20" s="225"/>
      <c r="F20" s="171"/>
      <c r="G20" s="237"/>
      <c r="H20" s="205"/>
      <c r="I20" s="168"/>
      <c r="J20" s="183"/>
      <c r="K20" s="168"/>
      <c r="L20" s="51" t="s">
        <v>342</v>
      </c>
      <c r="M20" s="68">
        <v>23728.45</v>
      </c>
      <c r="N20" s="69">
        <v>43581</v>
      </c>
      <c r="O20" s="57" t="s">
        <v>208</v>
      </c>
      <c r="P20" s="70">
        <v>23728.45</v>
      </c>
      <c r="Q20" s="55">
        <v>0</v>
      </c>
      <c r="R20" s="168"/>
      <c r="S20" s="257"/>
      <c r="T20" s="274"/>
      <c r="U20" s="276"/>
    </row>
    <row r="21" spans="1:21" ht="80.099999999999994" customHeight="1" x14ac:dyDescent="0.25">
      <c r="A21" s="228"/>
      <c r="B21" s="211"/>
      <c r="C21" s="213"/>
      <c r="D21" s="213"/>
      <c r="E21" s="225"/>
      <c r="F21" s="171"/>
      <c r="G21" s="237"/>
      <c r="H21" s="205"/>
      <c r="I21" s="168"/>
      <c r="J21" s="183"/>
      <c r="K21" s="168"/>
      <c r="L21" s="152" t="s">
        <v>341</v>
      </c>
      <c r="M21" s="68">
        <v>14237.07</v>
      </c>
      <c r="N21" s="69">
        <v>43579</v>
      </c>
      <c r="O21" s="57" t="s">
        <v>208</v>
      </c>
      <c r="P21" s="71">
        <v>14237.07</v>
      </c>
      <c r="Q21" s="55">
        <v>0</v>
      </c>
      <c r="R21" s="168"/>
      <c r="S21" s="257"/>
      <c r="T21" s="274"/>
      <c r="U21" s="276"/>
    </row>
    <row r="22" spans="1:21" ht="80.099999999999994" customHeight="1" x14ac:dyDescent="0.25">
      <c r="A22" s="228"/>
      <c r="B22" s="211"/>
      <c r="C22" s="213"/>
      <c r="D22" s="213"/>
      <c r="E22" s="225"/>
      <c r="F22" s="171"/>
      <c r="G22" s="237"/>
      <c r="H22" s="205"/>
      <c r="I22" s="168"/>
      <c r="J22" s="183"/>
      <c r="K22" s="168"/>
      <c r="L22" s="51" t="s">
        <v>343</v>
      </c>
      <c r="M22" s="72">
        <v>14237.07</v>
      </c>
      <c r="N22" s="69">
        <v>43579</v>
      </c>
      <c r="O22" s="57" t="s">
        <v>208</v>
      </c>
      <c r="P22" s="73">
        <v>14237.07</v>
      </c>
      <c r="Q22" s="55">
        <v>0</v>
      </c>
      <c r="R22" s="168"/>
      <c r="S22" s="257"/>
      <c r="T22" s="274"/>
      <c r="U22" s="276"/>
    </row>
    <row r="23" spans="1:21" ht="80.099999999999994" customHeight="1" x14ac:dyDescent="0.25">
      <c r="A23" s="228"/>
      <c r="B23" s="211"/>
      <c r="C23" s="213"/>
      <c r="D23" s="213"/>
      <c r="E23" s="225"/>
      <c r="F23" s="171"/>
      <c r="G23" s="237"/>
      <c r="H23" s="205"/>
      <c r="I23" s="168"/>
      <c r="J23" s="183"/>
      <c r="K23" s="168"/>
      <c r="L23" s="152" t="s">
        <v>344</v>
      </c>
      <c r="M23" s="72">
        <v>18982.759999999998</v>
      </c>
      <c r="N23" s="69">
        <v>43579</v>
      </c>
      <c r="O23" s="57" t="s">
        <v>208</v>
      </c>
      <c r="P23" s="73">
        <v>18982.759999999998</v>
      </c>
      <c r="Q23" s="55">
        <v>0</v>
      </c>
      <c r="R23" s="168"/>
      <c r="S23" s="257"/>
      <c r="T23" s="274"/>
      <c r="U23" s="276"/>
    </row>
    <row r="24" spans="1:21" ht="80.099999999999994" customHeight="1" x14ac:dyDescent="0.25">
      <c r="A24" s="228"/>
      <c r="B24" s="211"/>
      <c r="C24" s="213"/>
      <c r="D24" s="213"/>
      <c r="E24" s="225"/>
      <c r="F24" s="171"/>
      <c r="G24" s="237"/>
      <c r="H24" s="205"/>
      <c r="I24" s="168"/>
      <c r="J24" s="183"/>
      <c r="K24" s="168"/>
      <c r="L24" s="51" t="s">
        <v>345</v>
      </c>
      <c r="M24" s="72">
        <v>23728.45</v>
      </c>
      <c r="N24" s="69">
        <v>43624</v>
      </c>
      <c r="O24" s="57" t="s">
        <v>208</v>
      </c>
      <c r="P24" s="73">
        <v>23728.45</v>
      </c>
      <c r="Q24" s="55">
        <v>0</v>
      </c>
      <c r="R24" s="168"/>
      <c r="S24" s="257"/>
      <c r="T24" s="274"/>
      <c r="U24" s="276"/>
    </row>
    <row r="25" spans="1:21" ht="80.099999999999994" customHeight="1" x14ac:dyDescent="0.25">
      <c r="A25" s="228"/>
      <c r="B25" s="211"/>
      <c r="C25" s="213"/>
      <c r="D25" s="213"/>
      <c r="E25" s="225"/>
      <c r="F25" s="171"/>
      <c r="G25" s="237"/>
      <c r="H25" s="205"/>
      <c r="I25" s="168"/>
      <c r="J25" s="183"/>
      <c r="K25" s="168"/>
      <c r="L25" s="152" t="s">
        <v>346</v>
      </c>
      <c r="M25" s="72">
        <v>23728.45</v>
      </c>
      <c r="N25" s="69">
        <v>43624</v>
      </c>
      <c r="O25" s="57" t="s">
        <v>208</v>
      </c>
      <c r="P25" s="73">
        <v>23728.45</v>
      </c>
      <c r="Q25" s="55">
        <v>0</v>
      </c>
      <c r="R25" s="168"/>
      <c r="S25" s="257"/>
      <c r="T25" s="274"/>
      <c r="U25" s="276"/>
    </row>
    <row r="26" spans="1:21" ht="103.5" customHeight="1" x14ac:dyDescent="0.25">
      <c r="A26" s="228"/>
      <c r="B26" s="211"/>
      <c r="C26" s="213"/>
      <c r="D26" s="213"/>
      <c r="E26" s="225"/>
      <c r="F26" s="171"/>
      <c r="G26" s="237"/>
      <c r="H26" s="205"/>
      <c r="I26" s="168"/>
      <c r="J26" s="183"/>
      <c r="K26" s="168"/>
      <c r="L26" s="51" t="s">
        <v>347</v>
      </c>
      <c r="M26" s="74">
        <v>47456.9</v>
      </c>
      <c r="N26" s="69">
        <v>43669</v>
      </c>
      <c r="O26" s="57" t="s">
        <v>208</v>
      </c>
      <c r="P26" s="75">
        <v>47456.9</v>
      </c>
      <c r="Q26" s="55">
        <v>0</v>
      </c>
      <c r="R26" s="168"/>
      <c r="S26" s="257"/>
      <c r="T26" s="274"/>
      <c r="U26" s="276"/>
    </row>
    <row r="27" spans="1:21" ht="80.099999999999994" customHeight="1" x14ac:dyDescent="0.25">
      <c r="A27" s="228"/>
      <c r="B27" s="211"/>
      <c r="C27" s="213"/>
      <c r="D27" s="213"/>
      <c r="E27" s="225"/>
      <c r="F27" s="171"/>
      <c r="G27" s="237"/>
      <c r="H27" s="205"/>
      <c r="I27" s="168"/>
      <c r="J27" s="183"/>
      <c r="K27" s="168"/>
      <c r="L27" s="152" t="s">
        <v>348</v>
      </c>
      <c r="M27" s="74">
        <v>23728.45</v>
      </c>
      <c r="N27" s="69">
        <v>43704</v>
      </c>
      <c r="O27" s="57" t="s">
        <v>208</v>
      </c>
      <c r="P27" s="75">
        <v>23728.45</v>
      </c>
      <c r="Q27" s="55">
        <v>0</v>
      </c>
      <c r="R27" s="168"/>
      <c r="S27" s="257"/>
      <c r="T27" s="274"/>
      <c r="U27" s="276"/>
    </row>
    <row r="28" spans="1:21" ht="80.099999999999994" customHeight="1" x14ac:dyDescent="0.25">
      <c r="A28" s="228"/>
      <c r="B28" s="211"/>
      <c r="C28" s="213"/>
      <c r="D28" s="213"/>
      <c r="E28" s="225"/>
      <c r="F28" s="171"/>
      <c r="G28" s="237"/>
      <c r="H28" s="205"/>
      <c r="I28" s="168"/>
      <c r="J28" s="183"/>
      <c r="K28" s="168"/>
      <c r="L28" s="76" t="s">
        <v>349</v>
      </c>
      <c r="M28" s="74">
        <v>11864.23</v>
      </c>
      <c r="N28" s="69">
        <v>43704</v>
      </c>
      <c r="O28" s="57" t="s">
        <v>208</v>
      </c>
      <c r="P28" s="75">
        <v>11864.23</v>
      </c>
      <c r="Q28" s="55">
        <v>0</v>
      </c>
      <c r="R28" s="168"/>
      <c r="S28" s="257"/>
      <c r="T28" s="274"/>
      <c r="U28" s="276"/>
    </row>
    <row r="29" spans="1:21" ht="80.099999999999994" customHeight="1" x14ac:dyDescent="0.25">
      <c r="A29" s="228"/>
      <c r="B29" s="211"/>
      <c r="C29" s="213"/>
      <c r="D29" s="213"/>
      <c r="E29" s="225"/>
      <c r="F29" s="171"/>
      <c r="G29" s="237"/>
      <c r="H29" s="205"/>
      <c r="I29" s="168"/>
      <c r="J29" s="183"/>
      <c r="K29" s="168"/>
      <c r="L29" s="152" t="s">
        <v>350</v>
      </c>
      <c r="M29" s="74">
        <v>23728.45</v>
      </c>
      <c r="N29" s="69">
        <v>43764</v>
      </c>
      <c r="O29" s="57" t="s">
        <v>208</v>
      </c>
      <c r="P29" s="55">
        <v>0</v>
      </c>
      <c r="Q29" s="75">
        <v>23728.45</v>
      </c>
      <c r="R29" s="168"/>
      <c r="S29" s="257"/>
      <c r="T29" s="274"/>
      <c r="U29" s="276"/>
    </row>
    <row r="30" spans="1:21" ht="80.099999999999994" customHeight="1" x14ac:dyDescent="0.25">
      <c r="A30" s="228"/>
      <c r="B30" s="211"/>
      <c r="C30" s="213"/>
      <c r="D30" s="213"/>
      <c r="E30" s="225"/>
      <c r="F30" s="171"/>
      <c r="G30" s="237"/>
      <c r="H30" s="205"/>
      <c r="I30" s="168"/>
      <c r="J30" s="183"/>
      <c r="K30" s="168"/>
      <c r="L30" s="51" t="s">
        <v>352</v>
      </c>
      <c r="M30" s="77">
        <v>23728.45</v>
      </c>
      <c r="N30" s="155">
        <v>43764</v>
      </c>
      <c r="O30" s="57" t="s">
        <v>268</v>
      </c>
      <c r="P30" s="55">
        <v>0</v>
      </c>
      <c r="Q30" s="78">
        <v>23728.45</v>
      </c>
      <c r="R30" s="168"/>
      <c r="S30" s="257"/>
      <c r="T30" s="274"/>
      <c r="U30" s="276"/>
    </row>
    <row r="31" spans="1:21" ht="80.099999999999994" customHeight="1" x14ac:dyDescent="0.25">
      <c r="A31" s="228"/>
      <c r="B31" s="211"/>
      <c r="C31" s="213"/>
      <c r="D31" s="213"/>
      <c r="E31" s="225"/>
      <c r="F31" s="171"/>
      <c r="G31" s="237"/>
      <c r="H31" s="205"/>
      <c r="I31" s="168"/>
      <c r="J31" s="183"/>
      <c r="K31" s="168"/>
      <c r="L31" s="51" t="s">
        <v>351</v>
      </c>
      <c r="M31" s="77">
        <v>47456.9</v>
      </c>
      <c r="N31" s="155">
        <v>43804</v>
      </c>
      <c r="O31" s="57" t="s">
        <v>268</v>
      </c>
      <c r="P31" s="55">
        <v>0</v>
      </c>
      <c r="Q31" s="78">
        <v>47456.9</v>
      </c>
      <c r="R31" s="168"/>
      <c r="S31" s="257"/>
      <c r="T31" s="274"/>
      <c r="U31" s="276"/>
    </row>
    <row r="32" spans="1:21" ht="80.099999999999994" customHeight="1" x14ac:dyDescent="0.25">
      <c r="A32" s="228"/>
      <c r="B32" s="211"/>
      <c r="C32" s="213"/>
      <c r="D32" s="213"/>
      <c r="E32" s="225"/>
      <c r="F32" s="171"/>
      <c r="G32" s="237"/>
      <c r="H32" s="205"/>
      <c r="I32" s="168"/>
      <c r="J32" s="183"/>
      <c r="K32" s="168"/>
      <c r="L32" s="152" t="s">
        <v>353</v>
      </c>
      <c r="M32" s="77">
        <v>18982.759999999998</v>
      </c>
      <c r="N32" s="155">
        <v>43864</v>
      </c>
      <c r="O32" s="57" t="s">
        <v>268</v>
      </c>
      <c r="P32" s="55">
        <v>0</v>
      </c>
      <c r="Q32" s="78">
        <v>18982.759999999998</v>
      </c>
      <c r="R32" s="168"/>
      <c r="S32" s="257"/>
      <c r="T32" s="274"/>
      <c r="U32" s="276"/>
    </row>
    <row r="33" spans="1:21" ht="80.099999999999994" customHeight="1" x14ac:dyDescent="0.25">
      <c r="A33" s="228"/>
      <c r="B33" s="211"/>
      <c r="C33" s="213"/>
      <c r="D33" s="213"/>
      <c r="E33" s="225"/>
      <c r="F33" s="171"/>
      <c r="G33" s="237"/>
      <c r="H33" s="205"/>
      <c r="I33" s="168"/>
      <c r="J33" s="183"/>
      <c r="K33" s="168"/>
      <c r="L33" s="51" t="s">
        <v>354</v>
      </c>
      <c r="M33" s="77">
        <v>16609.919999999998</v>
      </c>
      <c r="N33" s="155">
        <v>43864</v>
      </c>
      <c r="O33" s="57" t="s">
        <v>268</v>
      </c>
      <c r="P33" s="55">
        <v>0</v>
      </c>
      <c r="Q33" s="78">
        <v>16609.919999999998</v>
      </c>
      <c r="R33" s="168"/>
      <c r="S33" s="257"/>
      <c r="T33" s="274"/>
      <c r="U33" s="276"/>
    </row>
    <row r="34" spans="1:21" ht="80.099999999999994" customHeight="1" x14ac:dyDescent="0.25">
      <c r="A34" s="228"/>
      <c r="B34" s="211"/>
      <c r="C34" s="213"/>
      <c r="D34" s="213"/>
      <c r="E34" s="225"/>
      <c r="F34" s="171"/>
      <c r="G34" s="237"/>
      <c r="H34" s="205"/>
      <c r="I34" s="168"/>
      <c r="J34" s="183"/>
      <c r="K34" s="168"/>
      <c r="L34" s="152" t="s">
        <v>355</v>
      </c>
      <c r="M34" s="77">
        <v>71185.350000000006</v>
      </c>
      <c r="N34" s="155">
        <v>43914</v>
      </c>
      <c r="O34" s="57" t="s">
        <v>268</v>
      </c>
      <c r="P34" s="55">
        <v>0</v>
      </c>
      <c r="Q34" s="78">
        <v>71185.350000000006</v>
      </c>
      <c r="R34" s="168"/>
      <c r="S34" s="257"/>
      <c r="T34" s="274"/>
      <c r="U34" s="276"/>
    </row>
    <row r="35" spans="1:21" ht="80.099999999999994" customHeight="1" x14ac:dyDescent="0.25">
      <c r="A35" s="228"/>
      <c r="B35" s="211"/>
      <c r="C35" s="213"/>
      <c r="D35" s="213"/>
      <c r="E35" s="225"/>
      <c r="F35" s="171"/>
      <c r="G35" s="237"/>
      <c r="H35" s="205"/>
      <c r="I35" s="168"/>
      <c r="J35" s="183"/>
      <c r="K35" s="168"/>
      <c r="L35" s="152" t="s">
        <v>356</v>
      </c>
      <c r="M35" s="77">
        <v>14237.07</v>
      </c>
      <c r="N35" s="155">
        <v>43974</v>
      </c>
      <c r="O35" s="57" t="s">
        <v>268</v>
      </c>
      <c r="P35" s="55">
        <v>0</v>
      </c>
      <c r="Q35" s="78">
        <v>14237.07</v>
      </c>
      <c r="R35" s="168"/>
      <c r="S35" s="257"/>
      <c r="T35" s="274"/>
      <c r="U35" s="276"/>
    </row>
    <row r="36" spans="1:21" ht="80.099999999999994" customHeight="1" x14ac:dyDescent="0.25">
      <c r="A36" s="228"/>
      <c r="B36" s="211"/>
      <c r="C36" s="213"/>
      <c r="D36" s="213"/>
      <c r="E36" s="225"/>
      <c r="F36" s="171"/>
      <c r="G36" s="237"/>
      <c r="H36" s="205"/>
      <c r="I36" s="168"/>
      <c r="J36" s="183"/>
      <c r="K36" s="168"/>
      <c r="L36" s="76" t="s">
        <v>357</v>
      </c>
      <c r="M36" s="77">
        <v>18982.759999999998</v>
      </c>
      <c r="N36" s="155">
        <v>43974</v>
      </c>
      <c r="O36" s="57" t="s">
        <v>268</v>
      </c>
      <c r="P36" s="55">
        <v>0</v>
      </c>
      <c r="Q36" s="78">
        <v>18982.759999999998</v>
      </c>
      <c r="R36" s="168"/>
      <c r="S36" s="257"/>
      <c r="T36" s="274"/>
      <c r="U36" s="276"/>
    </row>
    <row r="37" spans="1:21" ht="80.099999999999994" customHeight="1" thickBot="1" x14ac:dyDescent="0.3">
      <c r="A37" s="229"/>
      <c r="B37" s="212"/>
      <c r="C37" s="214"/>
      <c r="D37" s="214"/>
      <c r="E37" s="226"/>
      <c r="F37" s="172"/>
      <c r="G37" s="239"/>
      <c r="H37" s="206"/>
      <c r="I37" s="169"/>
      <c r="J37" s="184"/>
      <c r="K37" s="169"/>
      <c r="L37" s="152" t="s">
        <v>358</v>
      </c>
      <c r="M37" s="79">
        <v>14237.06</v>
      </c>
      <c r="N37" s="156">
        <v>43974</v>
      </c>
      <c r="O37" s="61" t="s">
        <v>268</v>
      </c>
      <c r="P37" s="55">
        <v>0</v>
      </c>
      <c r="Q37" s="81">
        <v>14237.06</v>
      </c>
      <c r="R37" s="169"/>
      <c r="S37" s="258"/>
      <c r="T37" s="274"/>
      <c r="U37" s="277"/>
    </row>
    <row r="38" spans="1:21" ht="80.099999999999994" customHeight="1" x14ac:dyDescent="0.25">
      <c r="A38" s="227" t="s">
        <v>46</v>
      </c>
      <c r="B38" s="220" t="s">
        <v>41</v>
      </c>
      <c r="C38" s="221" t="s">
        <v>308</v>
      </c>
      <c r="D38" s="221" t="s">
        <v>198</v>
      </c>
      <c r="E38" s="233" t="s">
        <v>366</v>
      </c>
      <c r="F38" s="170" t="s">
        <v>286</v>
      </c>
      <c r="G38" s="236">
        <v>1187207.56</v>
      </c>
      <c r="H38" s="168" t="s">
        <v>214</v>
      </c>
      <c r="I38" s="167" t="s">
        <v>298</v>
      </c>
      <c r="J38" s="182">
        <v>43475</v>
      </c>
      <c r="K38" s="168" t="s">
        <v>215</v>
      </c>
      <c r="L38" s="154" t="s">
        <v>359</v>
      </c>
      <c r="M38" s="185">
        <v>118720.74</v>
      </c>
      <c r="N38" s="65">
        <v>43511</v>
      </c>
      <c r="O38" s="49" t="s">
        <v>208</v>
      </c>
      <c r="P38" s="246">
        <v>118720.74</v>
      </c>
      <c r="Q38" s="55">
        <v>0</v>
      </c>
      <c r="R38" s="167" t="s">
        <v>407</v>
      </c>
      <c r="S38" s="256" t="s">
        <v>282</v>
      </c>
      <c r="T38" s="272" t="s">
        <v>408</v>
      </c>
      <c r="U38" s="276" t="s">
        <v>414</v>
      </c>
    </row>
    <row r="39" spans="1:21" ht="80.099999999999994" customHeight="1" x14ac:dyDescent="0.25">
      <c r="A39" s="228"/>
      <c r="B39" s="211"/>
      <c r="C39" s="213"/>
      <c r="D39" s="213"/>
      <c r="E39" s="225"/>
      <c r="F39" s="171"/>
      <c r="G39" s="237"/>
      <c r="H39" s="168"/>
      <c r="I39" s="168"/>
      <c r="J39" s="183"/>
      <c r="K39" s="168"/>
      <c r="L39" s="51" t="s">
        <v>361</v>
      </c>
      <c r="M39" s="186"/>
      <c r="N39" s="69">
        <v>43511</v>
      </c>
      <c r="O39" s="57" t="s">
        <v>208</v>
      </c>
      <c r="P39" s="247"/>
      <c r="Q39" s="55">
        <v>0</v>
      </c>
      <c r="R39" s="168"/>
      <c r="S39" s="257"/>
      <c r="T39" s="274"/>
      <c r="U39" s="276"/>
    </row>
    <row r="40" spans="1:21" ht="80.099999999999994" customHeight="1" x14ac:dyDescent="0.25">
      <c r="A40" s="228"/>
      <c r="B40" s="211"/>
      <c r="C40" s="213"/>
      <c r="D40" s="213"/>
      <c r="E40" s="225"/>
      <c r="F40" s="171"/>
      <c r="G40" s="237"/>
      <c r="H40" s="168"/>
      <c r="I40" s="168"/>
      <c r="J40" s="183"/>
      <c r="K40" s="168"/>
      <c r="L40" s="152" t="s">
        <v>360</v>
      </c>
      <c r="M40" s="187">
        <v>178081.12</v>
      </c>
      <c r="N40" s="69">
        <v>43579</v>
      </c>
      <c r="O40" s="57" t="s">
        <v>208</v>
      </c>
      <c r="P40" s="75">
        <v>59360.36</v>
      </c>
      <c r="Q40" s="55">
        <v>0</v>
      </c>
      <c r="R40" s="168"/>
      <c r="S40" s="257"/>
      <c r="T40" s="274"/>
      <c r="U40" s="276"/>
    </row>
    <row r="41" spans="1:21" ht="80.099999999999994" customHeight="1" x14ac:dyDescent="0.25">
      <c r="A41" s="228"/>
      <c r="B41" s="211"/>
      <c r="C41" s="213"/>
      <c r="D41" s="213"/>
      <c r="E41" s="225"/>
      <c r="F41" s="171"/>
      <c r="G41" s="237"/>
      <c r="H41" s="168"/>
      <c r="I41" s="168"/>
      <c r="J41" s="183"/>
      <c r="K41" s="168"/>
      <c r="L41" s="51" t="s">
        <v>362</v>
      </c>
      <c r="M41" s="188"/>
      <c r="N41" s="69">
        <v>43579</v>
      </c>
      <c r="O41" s="57" t="s">
        <v>208</v>
      </c>
      <c r="P41" s="75">
        <v>59360.38</v>
      </c>
      <c r="Q41" s="55">
        <v>0</v>
      </c>
      <c r="R41" s="168"/>
      <c r="S41" s="257"/>
      <c r="T41" s="274"/>
      <c r="U41" s="276"/>
    </row>
    <row r="42" spans="1:21" ht="80.099999999999994" customHeight="1" x14ac:dyDescent="0.25">
      <c r="A42" s="228"/>
      <c r="B42" s="211"/>
      <c r="C42" s="213"/>
      <c r="D42" s="213"/>
      <c r="E42" s="225"/>
      <c r="F42" s="171"/>
      <c r="G42" s="237"/>
      <c r="H42" s="168"/>
      <c r="I42" s="168"/>
      <c r="J42" s="183"/>
      <c r="K42" s="168"/>
      <c r="L42" s="152" t="s">
        <v>363</v>
      </c>
      <c r="M42" s="186"/>
      <c r="N42" s="69">
        <v>43579</v>
      </c>
      <c r="O42" s="57" t="s">
        <v>208</v>
      </c>
      <c r="P42" s="75">
        <v>59360.38</v>
      </c>
      <c r="Q42" s="55">
        <v>0</v>
      </c>
      <c r="R42" s="168"/>
      <c r="S42" s="257"/>
      <c r="T42" s="274"/>
      <c r="U42" s="276"/>
    </row>
    <row r="43" spans="1:21" ht="80.099999999999994" customHeight="1" x14ac:dyDescent="0.25">
      <c r="A43" s="228"/>
      <c r="B43" s="211"/>
      <c r="C43" s="213"/>
      <c r="D43" s="213"/>
      <c r="E43" s="225"/>
      <c r="F43" s="171"/>
      <c r="G43" s="237"/>
      <c r="H43" s="168"/>
      <c r="I43" s="168"/>
      <c r="J43" s="183"/>
      <c r="K43" s="168"/>
      <c r="L43" s="51" t="s">
        <v>364</v>
      </c>
      <c r="M43" s="187">
        <v>178081.14</v>
      </c>
      <c r="N43" s="193">
        <v>43612</v>
      </c>
      <c r="O43" s="57" t="s">
        <v>208</v>
      </c>
      <c r="P43" s="247">
        <v>178081.14</v>
      </c>
      <c r="Q43" s="55">
        <v>0</v>
      </c>
      <c r="R43" s="168"/>
      <c r="S43" s="257"/>
      <c r="T43" s="274"/>
      <c r="U43" s="276"/>
    </row>
    <row r="44" spans="1:21" ht="80.099999999999994" customHeight="1" x14ac:dyDescent="0.25">
      <c r="A44" s="228"/>
      <c r="B44" s="211"/>
      <c r="C44" s="213"/>
      <c r="D44" s="213"/>
      <c r="E44" s="225"/>
      <c r="F44" s="171"/>
      <c r="G44" s="237"/>
      <c r="H44" s="168"/>
      <c r="I44" s="168"/>
      <c r="J44" s="183"/>
      <c r="K44" s="168"/>
      <c r="L44" s="51" t="s">
        <v>365</v>
      </c>
      <c r="M44" s="186"/>
      <c r="N44" s="193"/>
      <c r="O44" s="57" t="s">
        <v>208</v>
      </c>
      <c r="P44" s="247"/>
      <c r="Q44" s="55">
        <v>0</v>
      </c>
      <c r="R44" s="168"/>
      <c r="S44" s="257"/>
      <c r="T44" s="274"/>
      <c r="U44" s="276"/>
    </row>
    <row r="45" spans="1:21" ht="80.099999999999994" customHeight="1" x14ac:dyDescent="0.25">
      <c r="A45" s="228"/>
      <c r="B45" s="211"/>
      <c r="C45" s="213"/>
      <c r="D45" s="213"/>
      <c r="E45" s="225"/>
      <c r="F45" s="171"/>
      <c r="G45" s="237"/>
      <c r="H45" s="168"/>
      <c r="I45" s="168"/>
      <c r="J45" s="183"/>
      <c r="K45" s="168"/>
      <c r="L45" s="152" t="s">
        <v>367</v>
      </c>
      <c r="M45" s="52">
        <v>71232.45</v>
      </c>
      <c r="N45" s="69">
        <v>43677</v>
      </c>
      <c r="O45" s="57" t="s">
        <v>208</v>
      </c>
      <c r="P45" s="52">
        <v>71232.45</v>
      </c>
      <c r="Q45" s="55">
        <v>0</v>
      </c>
      <c r="R45" s="168"/>
      <c r="S45" s="257"/>
      <c r="T45" s="274"/>
      <c r="U45" s="276"/>
    </row>
    <row r="46" spans="1:21" ht="80.099999999999994" customHeight="1" x14ac:dyDescent="0.25">
      <c r="A46" s="228"/>
      <c r="B46" s="211"/>
      <c r="C46" s="213"/>
      <c r="D46" s="213"/>
      <c r="E46" s="225"/>
      <c r="F46" s="171"/>
      <c r="G46" s="237"/>
      <c r="H46" s="168"/>
      <c r="I46" s="168"/>
      <c r="J46" s="183"/>
      <c r="K46" s="168"/>
      <c r="L46" s="152" t="s">
        <v>368</v>
      </c>
      <c r="M46" s="52">
        <v>59360.38</v>
      </c>
      <c r="N46" s="69">
        <v>43632</v>
      </c>
      <c r="O46" s="57" t="s">
        <v>208</v>
      </c>
      <c r="P46" s="52">
        <v>59360.38</v>
      </c>
      <c r="Q46" s="55">
        <v>0</v>
      </c>
      <c r="R46" s="168"/>
      <c r="S46" s="257"/>
      <c r="T46" s="274"/>
      <c r="U46" s="276"/>
    </row>
    <row r="47" spans="1:21" ht="80.099999999999994" customHeight="1" x14ac:dyDescent="0.25">
      <c r="A47" s="228"/>
      <c r="B47" s="211"/>
      <c r="C47" s="213"/>
      <c r="D47" s="213"/>
      <c r="E47" s="225"/>
      <c r="F47" s="171"/>
      <c r="G47" s="237"/>
      <c r="H47" s="168"/>
      <c r="I47" s="168"/>
      <c r="J47" s="183"/>
      <c r="K47" s="168"/>
      <c r="L47" s="152" t="s">
        <v>369</v>
      </c>
      <c r="M47" s="52">
        <f>(94976.6*2)</f>
        <v>189953.2</v>
      </c>
      <c r="N47" s="69">
        <v>43815</v>
      </c>
      <c r="O47" s="57" t="s">
        <v>209</v>
      </c>
      <c r="P47" s="55">
        <v>94976.6</v>
      </c>
      <c r="Q47" s="55">
        <v>142464.91</v>
      </c>
      <c r="R47" s="168"/>
      <c r="S47" s="257"/>
      <c r="T47" s="274"/>
      <c r="U47" s="276"/>
    </row>
    <row r="48" spans="1:21" ht="80.099999999999994" customHeight="1" x14ac:dyDescent="0.25">
      <c r="A48" s="228"/>
      <c r="B48" s="211"/>
      <c r="C48" s="213"/>
      <c r="D48" s="213"/>
      <c r="E48" s="225"/>
      <c r="F48" s="171"/>
      <c r="G48" s="237"/>
      <c r="H48" s="168"/>
      <c r="I48" s="168"/>
      <c r="J48" s="183"/>
      <c r="K48" s="168"/>
      <c r="L48" s="51" t="s">
        <v>370</v>
      </c>
      <c r="M48" s="52">
        <f>(29680.19*2)</f>
        <v>59360.38</v>
      </c>
      <c r="N48" s="193">
        <v>43998</v>
      </c>
      <c r="O48" s="57" t="s">
        <v>210</v>
      </c>
      <c r="P48" s="55">
        <v>0</v>
      </c>
      <c r="Q48" s="192">
        <v>77168.490000000005</v>
      </c>
      <c r="R48" s="168"/>
      <c r="S48" s="257"/>
      <c r="T48" s="274"/>
      <c r="U48" s="276"/>
    </row>
    <row r="49" spans="1:21" ht="80.099999999999994" customHeight="1" x14ac:dyDescent="0.25">
      <c r="A49" s="228"/>
      <c r="B49" s="211"/>
      <c r="C49" s="213"/>
      <c r="D49" s="213"/>
      <c r="E49" s="225"/>
      <c r="F49" s="171"/>
      <c r="G49" s="237"/>
      <c r="H49" s="168"/>
      <c r="I49" s="168"/>
      <c r="J49" s="183"/>
      <c r="K49" s="168"/>
      <c r="L49" s="51" t="s">
        <v>371</v>
      </c>
      <c r="M49" s="52">
        <f>(29680.19*2)</f>
        <v>59360.38</v>
      </c>
      <c r="N49" s="193"/>
      <c r="O49" s="57" t="s">
        <v>210</v>
      </c>
      <c r="P49" s="55">
        <v>0</v>
      </c>
      <c r="Q49" s="192"/>
      <c r="R49" s="168"/>
      <c r="S49" s="257"/>
      <c r="T49" s="274"/>
      <c r="U49" s="276"/>
    </row>
    <row r="50" spans="1:21" ht="80.099999999999994" customHeight="1" x14ac:dyDescent="0.25">
      <c r="A50" s="228"/>
      <c r="B50" s="211"/>
      <c r="C50" s="213"/>
      <c r="D50" s="213"/>
      <c r="E50" s="225"/>
      <c r="F50" s="171"/>
      <c r="G50" s="237"/>
      <c r="H50" s="168"/>
      <c r="I50" s="168"/>
      <c r="J50" s="183"/>
      <c r="K50" s="168"/>
      <c r="L50" s="51" t="s">
        <v>372</v>
      </c>
      <c r="M50" s="52">
        <v>35616.230000000003</v>
      </c>
      <c r="N50" s="193"/>
      <c r="O50" s="57" t="s">
        <v>210</v>
      </c>
      <c r="P50" s="55">
        <v>0</v>
      </c>
      <c r="Q50" s="192"/>
      <c r="R50" s="168"/>
      <c r="S50" s="257"/>
      <c r="T50" s="274"/>
      <c r="U50" s="276"/>
    </row>
    <row r="51" spans="1:21" ht="80.099999999999994" customHeight="1" x14ac:dyDescent="0.25">
      <c r="A51" s="228"/>
      <c r="B51" s="211"/>
      <c r="C51" s="213"/>
      <c r="D51" s="213"/>
      <c r="E51" s="225"/>
      <c r="F51" s="171"/>
      <c r="G51" s="237"/>
      <c r="H51" s="168"/>
      <c r="I51" s="168"/>
      <c r="J51" s="183"/>
      <c r="K51" s="168"/>
      <c r="L51" s="152" t="s">
        <v>373</v>
      </c>
      <c r="M51" s="52">
        <v>47488.3</v>
      </c>
      <c r="N51" s="193">
        <v>44020</v>
      </c>
      <c r="O51" s="57" t="s">
        <v>210</v>
      </c>
      <c r="P51" s="55">
        <v>0</v>
      </c>
      <c r="Q51" s="192">
        <v>77168.490000000005</v>
      </c>
      <c r="R51" s="168"/>
      <c r="S51" s="257"/>
      <c r="T51" s="274"/>
      <c r="U51" s="276"/>
    </row>
    <row r="52" spans="1:21" ht="80.099999999999994" customHeight="1" x14ac:dyDescent="0.25">
      <c r="A52" s="228"/>
      <c r="B52" s="211"/>
      <c r="C52" s="213"/>
      <c r="D52" s="213"/>
      <c r="E52" s="225"/>
      <c r="F52" s="171"/>
      <c r="G52" s="237"/>
      <c r="H52" s="168"/>
      <c r="I52" s="168"/>
      <c r="J52" s="183"/>
      <c r="K52" s="168"/>
      <c r="L52" s="76" t="s">
        <v>374</v>
      </c>
      <c r="M52" s="52">
        <v>47488.3</v>
      </c>
      <c r="N52" s="193"/>
      <c r="O52" s="57" t="s">
        <v>210</v>
      </c>
      <c r="P52" s="55">
        <v>0</v>
      </c>
      <c r="Q52" s="192"/>
      <c r="R52" s="168"/>
      <c r="S52" s="257"/>
      <c r="T52" s="274"/>
      <c r="U52" s="276"/>
    </row>
    <row r="53" spans="1:21" ht="80.099999999999994" customHeight="1" x14ac:dyDescent="0.25">
      <c r="A53" s="228"/>
      <c r="B53" s="211"/>
      <c r="C53" s="213"/>
      <c r="D53" s="213"/>
      <c r="E53" s="225"/>
      <c r="F53" s="171"/>
      <c r="G53" s="237"/>
      <c r="H53" s="168"/>
      <c r="I53" s="168"/>
      <c r="J53" s="183"/>
      <c r="K53" s="168"/>
      <c r="L53" s="51" t="s">
        <v>319</v>
      </c>
      <c r="M53" s="52">
        <v>35616.230000000003</v>
      </c>
      <c r="N53" s="193"/>
      <c r="O53" s="57" t="s">
        <v>210</v>
      </c>
      <c r="P53" s="55">
        <v>0</v>
      </c>
      <c r="Q53" s="192"/>
      <c r="R53" s="168"/>
      <c r="S53" s="257"/>
      <c r="T53" s="274"/>
      <c r="U53" s="276"/>
    </row>
    <row r="54" spans="1:21" ht="80.099999999999994" customHeight="1" x14ac:dyDescent="0.25">
      <c r="A54" s="228"/>
      <c r="B54" s="211"/>
      <c r="C54" s="213"/>
      <c r="D54" s="213"/>
      <c r="E54" s="225"/>
      <c r="F54" s="171"/>
      <c r="G54" s="237"/>
      <c r="H54" s="168"/>
      <c r="I54" s="168"/>
      <c r="J54" s="183"/>
      <c r="K54" s="168"/>
      <c r="L54" s="51" t="s">
        <v>320</v>
      </c>
      <c r="M54" s="52">
        <v>35616.230000000003</v>
      </c>
      <c r="N54" s="69">
        <v>44041</v>
      </c>
      <c r="O54" s="57" t="s">
        <v>210</v>
      </c>
      <c r="P54" s="55">
        <v>0</v>
      </c>
      <c r="Q54" s="52">
        <v>47488.3</v>
      </c>
      <c r="R54" s="168"/>
      <c r="S54" s="257"/>
      <c r="T54" s="274"/>
      <c r="U54" s="276"/>
    </row>
    <row r="55" spans="1:21" ht="80.099999999999994" customHeight="1" x14ac:dyDescent="0.25">
      <c r="A55" s="228"/>
      <c r="B55" s="211"/>
      <c r="C55" s="213"/>
      <c r="D55" s="213"/>
      <c r="E55" s="225"/>
      <c r="F55" s="171"/>
      <c r="G55" s="237"/>
      <c r="H55" s="168"/>
      <c r="I55" s="168"/>
      <c r="J55" s="183"/>
      <c r="K55" s="168"/>
      <c r="L55" s="76" t="s">
        <v>293</v>
      </c>
      <c r="M55" s="52">
        <v>35616.230000000003</v>
      </c>
      <c r="N55" s="189">
        <v>44102</v>
      </c>
      <c r="O55" s="57" t="s">
        <v>210</v>
      </c>
      <c r="P55" s="55">
        <v>0</v>
      </c>
      <c r="Q55" s="187">
        <v>71232.460000000006</v>
      </c>
      <c r="R55" s="168"/>
      <c r="S55" s="257"/>
      <c r="T55" s="274"/>
      <c r="U55" s="276"/>
    </row>
    <row r="56" spans="1:21" ht="80.099999999999994" customHeight="1" thickBot="1" x14ac:dyDescent="0.3">
      <c r="A56" s="228"/>
      <c r="B56" s="211"/>
      <c r="C56" s="213"/>
      <c r="D56" s="213"/>
      <c r="E56" s="225"/>
      <c r="F56" s="238"/>
      <c r="G56" s="237"/>
      <c r="H56" s="169"/>
      <c r="I56" s="169"/>
      <c r="J56" s="184"/>
      <c r="K56" s="169"/>
      <c r="L56" s="82" t="s">
        <v>294</v>
      </c>
      <c r="M56" s="52">
        <v>35616.230000000003</v>
      </c>
      <c r="N56" s="190"/>
      <c r="O56" s="57" t="s">
        <v>210</v>
      </c>
      <c r="P56" s="63">
        <v>0</v>
      </c>
      <c r="Q56" s="191"/>
      <c r="R56" s="169"/>
      <c r="S56" s="258"/>
      <c r="T56" s="274"/>
      <c r="U56" s="277"/>
    </row>
    <row r="57" spans="1:21" ht="80.099999999999994" customHeight="1" x14ac:dyDescent="0.25">
      <c r="A57" s="83" t="s">
        <v>46</v>
      </c>
      <c r="B57" s="84" t="s">
        <v>43</v>
      </c>
      <c r="C57" s="85" t="s">
        <v>271</v>
      </c>
      <c r="D57" s="86" t="s">
        <v>237</v>
      </c>
      <c r="E57" s="245" t="s">
        <v>274</v>
      </c>
      <c r="F57" s="85">
        <v>1</v>
      </c>
      <c r="G57" s="87">
        <v>394</v>
      </c>
      <c r="H57" s="88" t="s">
        <v>234</v>
      </c>
      <c r="I57" s="89"/>
      <c r="J57" s="162"/>
      <c r="K57" s="89"/>
      <c r="L57" s="89"/>
      <c r="M57" s="90">
        <v>394</v>
      </c>
      <c r="N57" s="91">
        <v>43740</v>
      </c>
      <c r="O57" s="92" t="s">
        <v>269</v>
      </c>
      <c r="P57" s="87">
        <v>394</v>
      </c>
      <c r="Q57" s="93"/>
      <c r="R57" s="94"/>
      <c r="S57" s="262"/>
      <c r="U57" s="267"/>
    </row>
    <row r="58" spans="1:21" ht="80.099999999999994" customHeight="1" x14ac:dyDescent="0.25">
      <c r="A58" s="95"/>
      <c r="B58" s="96" t="s">
        <v>43</v>
      </c>
      <c r="C58" s="97" t="s">
        <v>271</v>
      </c>
      <c r="D58" s="98" t="s">
        <v>238</v>
      </c>
      <c r="E58" s="234"/>
      <c r="F58" s="97">
        <v>1</v>
      </c>
      <c r="G58" s="99">
        <v>295</v>
      </c>
      <c r="H58" s="100" t="s">
        <v>228</v>
      </c>
      <c r="I58" s="97"/>
      <c r="J58" s="163"/>
      <c r="K58" s="97"/>
      <c r="L58" s="97"/>
      <c r="M58" s="101">
        <v>295</v>
      </c>
      <c r="N58" s="102">
        <v>43711</v>
      </c>
      <c r="O58" s="103" t="s">
        <v>269</v>
      </c>
      <c r="P58" s="99">
        <v>295</v>
      </c>
      <c r="Q58" s="99"/>
      <c r="R58" s="104"/>
      <c r="S58" s="263"/>
      <c r="U58" s="268"/>
    </row>
    <row r="59" spans="1:21" ht="80.099999999999994" customHeight="1" x14ac:dyDescent="0.25">
      <c r="A59" s="95"/>
      <c r="B59" s="96" t="s">
        <v>43</v>
      </c>
      <c r="C59" s="97" t="s">
        <v>271</v>
      </c>
      <c r="D59" s="98" t="s">
        <v>239</v>
      </c>
      <c r="E59" s="234"/>
      <c r="F59" s="97">
        <v>20</v>
      </c>
      <c r="G59" s="105">
        <v>9700</v>
      </c>
      <c r="H59" s="157" t="s">
        <v>228</v>
      </c>
      <c r="I59" s="106"/>
      <c r="J59" s="164"/>
      <c r="K59" s="106"/>
      <c r="L59" s="106"/>
      <c r="M59" s="107">
        <v>485</v>
      </c>
      <c r="N59" s="102">
        <v>43754</v>
      </c>
      <c r="O59" s="103" t="s">
        <v>269</v>
      </c>
      <c r="P59" s="105">
        <v>9700</v>
      </c>
      <c r="Q59" s="108"/>
      <c r="R59" s="109"/>
      <c r="S59" s="264"/>
      <c r="T59" s="275" t="s">
        <v>399</v>
      </c>
      <c r="U59" s="269"/>
    </row>
    <row r="60" spans="1:21" ht="80.099999999999994" customHeight="1" x14ac:dyDescent="0.25">
      <c r="A60" s="95"/>
      <c r="B60" s="96" t="s">
        <v>43</v>
      </c>
      <c r="C60" s="97" t="s">
        <v>271</v>
      </c>
      <c r="D60" s="98" t="s">
        <v>240</v>
      </c>
      <c r="E60" s="234"/>
      <c r="F60" s="97">
        <v>1</v>
      </c>
      <c r="G60" s="105">
        <v>2257</v>
      </c>
      <c r="H60" s="100" t="s">
        <v>234</v>
      </c>
      <c r="I60" s="106"/>
      <c r="J60" s="164"/>
      <c r="K60" s="106"/>
      <c r="L60" s="106"/>
      <c r="M60" s="107">
        <v>2257</v>
      </c>
      <c r="N60" s="102">
        <v>43740</v>
      </c>
      <c r="O60" s="103" t="s">
        <v>269</v>
      </c>
      <c r="P60" s="105">
        <v>2257</v>
      </c>
      <c r="Q60" s="108"/>
      <c r="R60" s="109"/>
      <c r="S60" s="264"/>
      <c r="U60" s="268"/>
    </row>
    <row r="61" spans="1:21" ht="80.099999999999994" customHeight="1" x14ac:dyDescent="0.25">
      <c r="A61" s="95"/>
      <c r="B61" s="96" t="s">
        <v>43</v>
      </c>
      <c r="C61" s="97" t="s">
        <v>271</v>
      </c>
      <c r="D61" s="98" t="s">
        <v>241</v>
      </c>
      <c r="E61" s="234"/>
      <c r="F61" s="97">
        <v>1</v>
      </c>
      <c r="G61" s="105">
        <v>4850</v>
      </c>
      <c r="H61" s="100" t="s">
        <v>228</v>
      </c>
      <c r="I61" s="106"/>
      <c r="J61" s="164"/>
      <c r="K61" s="106"/>
      <c r="L61" s="106"/>
      <c r="M61" s="107">
        <v>4850</v>
      </c>
      <c r="N61" s="102">
        <v>43739</v>
      </c>
      <c r="O61" s="103" t="s">
        <v>269</v>
      </c>
      <c r="P61" s="105">
        <v>4850</v>
      </c>
      <c r="Q61" s="108"/>
      <c r="R61" s="109"/>
      <c r="S61" s="264"/>
      <c r="U61" s="268"/>
    </row>
    <row r="62" spans="1:21" ht="80.099999999999994" customHeight="1" x14ac:dyDescent="0.25">
      <c r="A62" s="95"/>
      <c r="B62" s="96" t="s">
        <v>43</v>
      </c>
      <c r="C62" s="97" t="s">
        <v>271</v>
      </c>
      <c r="D62" s="98" t="s">
        <v>242</v>
      </c>
      <c r="E62" s="234"/>
      <c r="F62" s="97">
        <v>1</v>
      </c>
      <c r="G62" s="105">
        <v>8940</v>
      </c>
      <c r="H62" s="100" t="s">
        <v>227</v>
      </c>
      <c r="I62" s="106"/>
      <c r="J62" s="164"/>
      <c r="K62" s="106"/>
      <c r="L62" s="106"/>
      <c r="M62" s="107">
        <v>8940</v>
      </c>
      <c r="N62" s="102">
        <v>43739</v>
      </c>
      <c r="O62" s="103" t="s">
        <v>269</v>
      </c>
      <c r="P62" s="105">
        <v>8940</v>
      </c>
      <c r="Q62" s="108"/>
      <c r="R62" s="109"/>
      <c r="S62" s="264"/>
      <c r="U62" s="268"/>
    </row>
    <row r="63" spans="1:21" ht="80.099999999999994" customHeight="1" x14ac:dyDescent="0.25">
      <c r="A63" s="95"/>
      <c r="B63" s="96" t="s">
        <v>43</v>
      </c>
      <c r="C63" s="97" t="s">
        <v>271</v>
      </c>
      <c r="D63" s="98" t="s">
        <v>243</v>
      </c>
      <c r="E63" s="234"/>
      <c r="F63" s="97">
        <v>1</v>
      </c>
      <c r="G63" s="105">
        <v>9500</v>
      </c>
      <c r="H63" s="100" t="s">
        <v>228</v>
      </c>
      <c r="I63" s="106"/>
      <c r="J63" s="164"/>
      <c r="K63" s="106"/>
      <c r="L63" s="106"/>
      <c r="M63" s="107">
        <v>9500</v>
      </c>
      <c r="N63" s="102">
        <v>43690</v>
      </c>
      <c r="O63" s="103" t="s">
        <v>269</v>
      </c>
      <c r="P63" s="105">
        <v>9500</v>
      </c>
      <c r="Q63" s="108"/>
      <c r="R63" s="109"/>
      <c r="S63" s="264"/>
      <c r="U63" s="268"/>
    </row>
    <row r="64" spans="1:21" ht="80.099999999999994" customHeight="1" x14ac:dyDescent="0.25">
      <c r="A64" s="95"/>
      <c r="B64" s="96" t="s">
        <v>43</v>
      </c>
      <c r="C64" s="97" t="s">
        <v>271</v>
      </c>
      <c r="D64" s="98" t="s">
        <v>244</v>
      </c>
      <c r="E64" s="234"/>
      <c r="F64" s="97">
        <v>10</v>
      </c>
      <c r="G64" s="110">
        <v>3000</v>
      </c>
      <c r="H64" s="100" t="s">
        <v>233</v>
      </c>
      <c r="I64" s="106"/>
      <c r="J64" s="164"/>
      <c r="K64" s="111"/>
      <c r="L64" s="112"/>
      <c r="M64" s="113">
        <v>300</v>
      </c>
      <c r="N64" s="114">
        <v>43721</v>
      </c>
      <c r="O64" s="103" t="s">
        <v>269</v>
      </c>
      <c r="P64" s="110">
        <v>3000</v>
      </c>
      <c r="Q64" s="108"/>
      <c r="R64" s="109"/>
      <c r="S64" s="264"/>
      <c r="U64" s="268"/>
    </row>
    <row r="65" spans="1:21" ht="80.099999999999994" customHeight="1" x14ac:dyDescent="0.25">
      <c r="A65" s="95"/>
      <c r="B65" s="96" t="s">
        <v>43</v>
      </c>
      <c r="C65" s="97" t="s">
        <v>271</v>
      </c>
      <c r="D65" s="98" t="s">
        <v>247</v>
      </c>
      <c r="E65" s="234"/>
      <c r="F65" s="97">
        <v>1</v>
      </c>
      <c r="G65" s="110">
        <v>2716.05</v>
      </c>
      <c r="H65" s="100" t="s">
        <v>236</v>
      </c>
      <c r="I65" s="106"/>
      <c r="J65" s="164"/>
      <c r="K65" s="111"/>
      <c r="L65" s="112"/>
      <c r="M65" s="113">
        <v>2716.05</v>
      </c>
      <c r="N65" s="114">
        <v>43812</v>
      </c>
      <c r="O65" s="103" t="s">
        <v>269</v>
      </c>
      <c r="P65" s="110">
        <v>2716.05</v>
      </c>
      <c r="Q65" s="108"/>
      <c r="R65" s="109"/>
      <c r="S65" s="264"/>
      <c r="U65" s="268"/>
    </row>
    <row r="66" spans="1:21" ht="80.099999999999994" customHeight="1" x14ac:dyDescent="0.25">
      <c r="A66" s="95"/>
      <c r="B66" s="96" t="s">
        <v>43</v>
      </c>
      <c r="C66" s="97" t="s">
        <v>271</v>
      </c>
      <c r="D66" s="98" t="s">
        <v>250</v>
      </c>
      <c r="E66" s="234"/>
      <c r="F66" s="97">
        <v>1</v>
      </c>
      <c r="G66" s="110">
        <v>7000</v>
      </c>
      <c r="H66" s="100"/>
      <c r="I66" s="106"/>
      <c r="J66" s="164"/>
      <c r="K66" s="111"/>
      <c r="L66" s="112"/>
      <c r="M66" s="113">
        <v>7000</v>
      </c>
      <c r="N66" s="114"/>
      <c r="O66" s="102" t="s">
        <v>221</v>
      </c>
      <c r="P66" s="110"/>
      <c r="Q66" s="113">
        <v>7000</v>
      </c>
      <c r="R66" s="109"/>
      <c r="S66" s="264"/>
      <c r="U66" s="268"/>
    </row>
    <row r="67" spans="1:21" ht="80.099999999999994" customHeight="1" x14ac:dyDescent="0.25">
      <c r="A67" s="95"/>
      <c r="B67" s="96" t="s">
        <v>43</v>
      </c>
      <c r="C67" s="97" t="s">
        <v>271</v>
      </c>
      <c r="D67" s="98" t="s">
        <v>250</v>
      </c>
      <c r="E67" s="234"/>
      <c r="F67" s="97">
        <v>1</v>
      </c>
      <c r="G67" s="110">
        <v>24780</v>
      </c>
      <c r="H67" s="157" t="s">
        <v>235</v>
      </c>
      <c r="I67" s="106"/>
      <c r="J67" s="164"/>
      <c r="K67" s="111"/>
      <c r="L67" s="112"/>
      <c r="M67" s="113">
        <v>24780</v>
      </c>
      <c r="N67" s="114">
        <v>43773</v>
      </c>
      <c r="O67" s="103" t="s">
        <v>269</v>
      </c>
      <c r="P67" s="110">
        <v>24780</v>
      </c>
      <c r="Q67" s="108"/>
      <c r="R67" s="109"/>
      <c r="S67" s="264"/>
      <c r="T67" s="275" t="s">
        <v>401</v>
      </c>
      <c r="U67" s="269"/>
    </row>
    <row r="68" spans="1:21" ht="80.099999999999994" customHeight="1" x14ac:dyDescent="0.25">
      <c r="A68" s="95"/>
      <c r="B68" s="96" t="s">
        <v>43</v>
      </c>
      <c r="C68" s="97" t="s">
        <v>271</v>
      </c>
      <c r="D68" s="98" t="s">
        <v>253</v>
      </c>
      <c r="E68" s="234"/>
      <c r="F68" s="97">
        <v>1</v>
      </c>
      <c r="G68" s="110">
        <v>9600</v>
      </c>
      <c r="H68" s="100" t="s">
        <v>229</v>
      </c>
      <c r="I68" s="106"/>
      <c r="J68" s="164"/>
      <c r="K68" s="111"/>
      <c r="L68" s="112"/>
      <c r="M68" s="113">
        <v>9600</v>
      </c>
      <c r="N68" s="114"/>
      <c r="O68" s="115" t="s">
        <v>222</v>
      </c>
      <c r="P68" s="110"/>
      <c r="Q68" s="113">
        <v>9600</v>
      </c>
      <c r="R68" s="109"/>
      <c r="S68" s="264"/>
      <c r="U68" s="268"/>
    </row>
    <row r="69" spans="1:21" ht="80.099999999999994" customHeight="1" x14ac:dyDescent="0.25">
      <c r="A69" s="95"/>
      <c r="B69" s="96" t="s">
        <v>43</v>
      </c>
      <c r="C69" s="97" t="s">
        <v>271</v>
      </c>
      <c r="D69" s="98" t="s">
        <v>243</v>
      </c>
      <c r="E69" s="234" t="s">
        <v>177</v>
      </c>
      <c r="F69" s="97">
        <v>2</v>
      </c>
      <c r="G69" s="110">
        <v>22360</v>
      </c>
      <c r="H69" s="100" t="s">
        <v>224</v>
      </c>
      <c r="I69" s="106"/>
      <c r="J69" s="164"/>
      <c r="K69" s="111"/>
      <c r="L69" s="112"/>
      <c r="M69" s="113">
        <v>11180</v>
      </c>
      <c r="N69" s="114">
        <v>40945</v>
      </c>
      <c r="O69" s="103" t="s">
        <v>269</v>
      </c>
      <c r="P69" s="110">
        <v>22360</v>
      </c>
      <c r="Q69" s="108"/>
      <c r="R69" s="109"/>
      <c r="S69" s="264"/>
      <c r="U69" s="268"/>
    </row>
    <row r="70" spans="1:21" ht="80.099999999999994" customHeight="1" x14ac:dyDescent="0.25">
      <c r="A70" s="95"/>
      <c r="B70" s="96" t="s">
        <v>43</v>
      </c>
      <c r="C70" s="97" t="s">
        <v>271</v>
      </c>
      <c r="D70" s="98" t="s">
        <v>276</v>
      </c>
      <c r="E70" s="234"/>
      <c r="F70" s="97">
        <v>2</v>
      </c>
      <c r="G70" s="110">
        <v>2732.36</v>
      </c>
      <c r="H70" s="100" t="s">
        <v>225</v>
      </c>
      <c r="I70" s="106"/>
      <c r="J70" s="164"/>
      <c r="K70" s="111"/>
      <c r="L70" s="112"/>
      <c r="M70" s="113">
        <v>1366.18</v>
      </c>
      <c r="N70" s="114"/>
      <c r="O70" s="115" t="s">
        <v>222</v>
      </c>
      <c r="P70" s="110"/>
      <c r="Q70" s="110">
        <v>2732.36</v>
      </c>
      <c r="R70" s="109"/>
      <c r="S70" s="264"/>
      <c r="U70" s="268"/>
    </row>
    <row r="71" spans="1:21" ht="80.099999999999994" customHeight="1" x14ac:dyDescent="0.25">
      <c r="A71" s="95"/>
      <c r="B71" s="96" t="s">
        <v>43</v>
      </c>
      <c r="C71" s="97" t="s">
        <v>271</v>
      </c>
      <c r="D71" s="98" t="s">
        <v>258</v>
      </c>
      <c r="E71" s="234" t="s">
        <v>275</v>
      </c>
      <c r="F71" s="97">
        <v>3</v>
      </c>
      <c r="G71" s="110">
        <v>90</v>
      </c>
      <c r="H71" s="100"/>
      <c r="I71" s="106"/>
      <c r="J71" s="164"/>
      <c r="K71" s="111"/>
      <c r="L71" s="112"/>
      <c r="M71" s="113">
        <v>30</v>
      </c>
      <c r="N71" s="114"/>
      <c r="O71" s="159" t="s">
        <v>221</v>
      </c>
      <c r="P71" s="110"/>
      <c r="Q71" s="110">
        <v>90</v>
      </c>
      <c r="R71" s="109"/>
      <c r="S71" s="264"/>
      <c r="U71" s="268"/>
    </row>
    <row r="72" spans="1:21" ht="80.099999999999994" customHeight="1" x14ac:dyDescent="0.25">
      <c r="A72" s="95"/>
      <c r="B72" s="96" t="s">
        <v>43</v>
      </c>
      <c r="C72" s="97" t="s">
        <v>271</v>
      </c>
      <c r="D72" s="98" t="s">
        <v>241</v>
      </c>
      <c r="E72" s="234"/>
      <c r="F72" s="97">
        <v>1</v>
      </c>
      <c r="G72" s="110">
        <v>4300</v>
      </c>
      <c r="H72" s="100" t="s">
        <v>227</v>
      </c>
      <c r="I72" s="106"/>
      <c r="J72" s="164"/>
      <c r="K72" s="111"/>
      <c r="L72" s="112"/>
      <c r="M72" s="113">
        <v>4300</v>
      </c>
      <c r="N72" s="114">
        <v>43882</v>
      </c>
      <c r="O72" s="103" t="s">
        <v>269</v>
      </c>
      <c r="P72" s="110">
        <v>4300</v>
      </c>
      <c r="Q72" s="108"/>
      <c r="R72" s="109"/>
      <c r="S72" s="264"/>
      <c r="T72" s="271" t="s">
        <v>403</v>
      </c>
      <c r="U72" s="268"/>
    </row>
    <row r="73" spans="1:21" ht="80.099999999999994" customHeight="1" x14ac:dyDescent="0.25">
      <c r="A73" s="95"/>
      <c r="B73" s="96" t="s">
        <v>43</v>
      </c>
      <c r="C73" s="97" t="s">
        <v>271</v>
      </c>
      <c r="D73" s="98" t="s">
        <v>241</v>
      </c>
      <c r="E73" s="234"/>
      <c r="F73" s="97">
        <v>1</v>
      </c>
      <c r="G73" s="110">
        <v>3700</v>
      </c>
      <c r="H73" s="100" t="s">
        <v>227</v>
      </c>
      <c r="I73" s="106"/>
      <c r="J73" s="164"/>
      <c r="K73" s="111"/>
      <c r="L73" s="112"/>
      <c r="M73" s="113">
        <v>3700</v>
      </c>
      <c r="N73" s="114">
        <v>43882</v>
      </c>
      <c r="O73" s="103" t="s">
        <v>269</v>
      </c>
      <c r="P73" s="110">
        <v>3700</v>
      </c>
      <c r="Q73" s="108"/>
      <c r="R73" s="109"/>
      <c r="S73" s="264"/>
      <c r="U73" s="268"/>
    </row>
    <row r="74" spans="1:21" ht="80.099999999999994" customHeight="1" x14ac:dyDescent="0.25">
      <c r="A74" s="95"/>
      <c r="B74" s="96" t="s">
        <v>43</v>
      </c>
      <c r="C74" s="97" t="s">
        <v>271</v>
      </c>
      <c r="D74" s="98" t="s">
        <v>242</v>
      </c>
      <c r="E74" s="234"/>
      <c r="F74" s="97">
        <v>1</v>
      </c>
      <c r="G74" s="110">
        <v>7100</v>
      </c>
      <c r="H74" s="100" t="s">
        <v>227</v>
      </c>
      <c r="I74" s="106"/>
      <c r="J74" s="164"/>
      <c r="K74" s="111"/>
      <c r="L74" s="112"/>
      <c r="M74" s="113">
        <v>7100</v>
      </c>
      <c r="N74" s="114">
        <v>43882</v>
      </c>
      <c r="O74" s="103" t="s">
        <v>269</v>
      </c>
      <c r="P74" s="110">
        <v>7100</v>
      </c>
      <c r="Q74" s="108"/>
      <c r="R74" s="109"/>
      <c r="S74" s="264"/>
      <c r="U74" s="268"/>
    </row>
    <row r="75" spans="1:21" ht="80.099999999999994" customHeight="1" x14ac:dyDescent="0.25">
      <c r="A75" s="95"/>
      <c r="B75" s="96" t="s">
        <v>43</v>
      </c>
      <c r="C75" s="97" t="s">
        <v>271</v>
      </c>
      <c r="D75" s="98" t="s">
        <v>259</v>
      </c>
      <c r="E75" s="234"/>
      <c r="F75" s="97">
        <v>2</v>
      </c>
      <c r="G75" s="110">
        <v>794</v>
      </c>
      <c r="H75" s="100" t="s">
        <v>227</v>
      </c>
      <c r="I75" s="106"/>
      <c r="J75" s="164"/>
      <c r="K75" s="111"/>
      <c r="L75" s="112"/>
      <c r="M75" s="113">
        <v>397</v>
      </c>
      <c r="N75" s="114"/>
      <c r="O75" s="115" t="s">
        <v>222</v>
      </c>
      <c r="P75" s="110"/>
      <c r="Q75" s="110">
        <v>794</v>
      </c>
      <c r="R75" s="109"/>
      <c r="S75" s="264"/>
      <c r="U75" s="268"/>
    </row>
    <row r="76" spans="1:21" ht="80.099999999999994" customHeight="1" x14ac:dyDescent="0.25">
      <c r="A76" s="95"/>
      <c r="B76" s="96" t="s">
        <v>43</v>
      </c>
      <c r="C76" s="97" t="s">
        <v>271</v>
      </c>
      <c r="D76" s="98" t="s">
        <v>260</v>
      </c>
      <c r="E76" s="234"/>
      <c r="F76" s="97">
        <v>1</v>
      </c>
      <c r="G76" s="110">
        <v>999</v>
      </c>
      <c r="H76" s="100" t="s">
        <v>227</v>
      </c>
      <c r="I76" s="106"/>
      <c r="J76" s="164"/>
      <c r="K76" s="111"/>
      <c r="L76" s="112"/>
      <c r="M76" s="113">
        <v>999</v>
      </c>
      <c r="N76" s="114"/>
      <c r="O76" s="115" t="s">
        <v>222</v>
      </c>
      <c r="P76" s="110"/>
      <c r="Q76" s="110">
        <v>999</v>
      </c>
      <c r="R76" s="109"/>
      <c r="S76" s="264"/>
      <c r="U76" s="268"/>
    </row>
    <row r="77" spans="1:21" ht="80.099999999999994" customHeight="1" x14ac:dyDescent="0.25">
      <c r="A77" s="95"/>
      <c r="B77" s="96" t="s">
        <v>43</v>
      </c>
      <c r="C77" s="97" t="s">
        <v>271</v>
      </c>
      <c r="D77" s="98" t="s">
        <v>261</v>
      </c>
      <c r="E77" s="234"/>
      <c r="F77" s="97">
        <v>2</v>
      </c>
      <c r="G77" s="110">
        <v>298</v>
      </c>
      <c r="H77" s="100" t="s">
        <v>227</v>
      </c>
      <c r="I77" s="106"/>
      <c r="J77" s="164"/>
      <c r="K77" s="111"/>
      <c r="L77" s="112"/>
      <c r="M77" s="113">
        <v>149</v>
      </c>
      <c r="N77" s="114"/>
      <c r="O77" s="115" t="s">
        <v>222</v>
      </c>
      <c r="P77" s="110"/>
      <c r="Q77" s="110">
        <v>298</v>
      </c>
      <c r="R77" s="109"/>
      <c r="S77" s="264"/>
      <c r="U77" s="268"/>
    </row>
    <row r="78" spans="1:21" ht="80.099999999999994" customHeight="1" x14ac:dyDescent="0.25">
      <c r="A78" s="95"/>
      <c r="B78" s="96" t="s">
        <v>43</v>
      </c>
      <c r="C78" s="97" t="s">
        <v>271</v>
      </c>
      <c r="D78" s="98" t="s">
        <v>262</v>
      </c>
      <c r="E78" s="234"/>
      <c r="F78" s="97">
        <v>1</v>
      </c>
      <c r="G78" s="110">
        <v>3990</v>
      </c>
      <c r="H78" s="100" t="s">
        <v>227</v>
      </c>
      <c r="I78" s="106"/>
      <c r="J78" s="164"/>
      <c r="K78" s="111"/>
      <c r="L78" s="112"/>
      <c r="M78" s="113">
        <v>3990</v>
      </c>
      <c r="N78" s="114"/>
      <c r="O78" s="115" t="s">
        <v>222</v>
      </c>
      <c r="P78" s="110"/>
      <c r="Q78" s="110">
        <v>3990</v>
      </c>
      <c r="R78" s="109"/>
      <c r="S78" s="264"/>
      <c r="U78" s="268"/>
    </row>
    <row r="79" spans="1:21" ht="80.099999999999994" customHeight="1" x14ac:dyDescent="0.25">
      <c r="A79" s="95"/>
      <c r="B79" s="96" t="s">
        <v>43</v>
      </c>
      <c r="C79" s="97" t="s">
        <v>271</v>
      </c>
      <c r="D79" s="98" t="s">
        <v>263</v>
      </c>
      <c r="E79" s="234"/>
      <c r="F79" s="97">
        <v>1</v>
      </c>
      <c r="G79" s="110">
        <v>436</v>
      </c>
      <c r="H79" s="100"/>
      <c r="I79" s="106"/>
      <c r="J79" s="164"/>
      <c r="K79" s="111"/>
      <c r="L79" s="112"/>
      <c r="M79" s="113">
        <v>436</v>
      </c>
      <c r="N79" s="114"/>
      <c r="O79" s="114" t="s">
        <v>221</v>
      </c>
      <c r="P79" s="110"/>
      <c r="Q79" s="110">
        <v>436</v>
      </c>
      <c r="R79" s="109"/>
      <c r="S79" s="264"/>
      <c r="U79" s="268"/>
    </row>
    <row r="80" spans="1:21" ht="80.099999999999994" customHeight="1" x14ac:dyDescent="0.25">
      <c r="A80" s="95"/>
      <c r="B80" s="96" t="s">
        <v>43</v>
      </c>
      <c r="C80" s="97" t="s">
        <v>271</v>
      </c>
      <c r="D80" s="98" t="s">
        <v>264</v>
      </c>
      <c r="E80" s="234"/>
      <c r="F80" s="97">
        <v>1</v>
      </c>
      <c r="G80" s="110">
        <v>329.9</v>
      </c>
      <c r="H80" s="100"/>
      <c r="I80" s="106"/>
      <c r="J80" s="164"/>
      <c r="K80" s="111"/>
      <c r="L80" s="112"/>
      <c r="M80" s="113">
        <v>329.9</v>
      </c>
      <c r="N80" s="114"/>
      <c r="O80" s="114" t="s">
        <v>221</v>
      </c>
      <c r="P80" s="110"/>
      <c r="Q80" s="110">
        <v>329.9</v>
      </c>
      <c r="R80" s="109"/>
      <c r="S80" s="264"/>
      <c r="U80" s="268"/>
    </row>
    <row r="81" spans="1:21" ht="80.099999999999994" customHeight="1" thickBot="1" x14ac:dyDescent="0.3">
      <c r="A81" s="116"/>
      <c r="B81" s="96" t="s">
        <v>43</v>
      </c>
      <c r="C81" s="97" t="s">
        <v>271</v>
      </c>
      <c r="D81" s="98" t="s">
        <v>265</v>
      </c>
      <c r="E81" s="234"/>
      <c r="F81" s="97">
        <v>1</v>
      </c>
      <c r="G81" s="110">
        <v>2579</v>
      </c>
      <c r="H81" s="100" t="s">
        <v>225</v>
      </c>
      <c r="I81" s="117"/>
      <c r="J81" s="165"/>
      <c r="K81" s="118"/>
      <c r="L81" s="119"/>
      <c r="M81" s="120">
        <v>2579</v>
      </c>
      <c r="N81" s="121"/>
      <c r="O81" s="122" t="s">
        <v>222</v>
      </c>
      <c r="P81" s="110"/>
      <c r="Q81" s="110">
        <v>2579</v>
      </c>
      <c r="R81" s="123"/>
      <c r="S81" s="265"/>
      <c r="U81" s="268"/>
    </row>
    <row r="82" spans="1:21" ht="80.099999999999994" customHeight="1" x14ac:dyDescent="0.25">
      <c r="A82" s="95"/>
      <c r="B82" s="96" t="s">
        <v>43</v>
      </c>
      <c r="C82" s="97" t="s">
        <v>271</v>
      </c>
      <c r="D82" s="98" t="s">
        <v>257</v>
      </c>
      <c r="E82" s="234"/>
      <c r="F82" s="97">
        <v>1</v>
      </c>
      <c r="G82" s="110">
        <v>80</v>
      </c>
      <c r="H82" s="100"/>
      <c r="I82" s="106"/>
      <c r="J82" s="164"/>
      <c r="K82" s="111"/>
      <c r="L82" s="112"/>
      <c r="M82" s="113">
        <v>80</v>
      </c>
      <c r="N82" s="114"/>
      <c r="O82" s="114" t="s">
        <v>221</v>
      </c>
      <c r="P82" s="110"/>
      <c r="Q82" s="110">
        <v>80</v>
      </c>
      <c r="R82" s="109"/>
      <c r="S82" s="264"/>
      <c r="U82" s="268"/>
    </row>
    <row r="83" spans="1:21" ht="80.099999999999994" customHeight="1" x14ac:dyDescent="0.25">
      <c r="A83" s="95"/>
      <c r="B83" s="96" t="s">
        <v>43</v>
      </c>
      <c r="C83" s="97" t="s">
        <v>271</v>
      </c>
      <c r="D83" s="98" t="s">
        <v>254</v>
      </c>
      <c r="E83" s="234"/>
      <c r="F83" s="97">
        <v>1</v>
      </c>
      <c r="G83" s="110">
        <v>88.8</v>
      </c>
      <c r="H83" s="100" t="s">
        <v>223</v>
      </c>
      <c r="I83" s="106"/>
      <c r="J83" s="164"/>
      <c r="K83" s="111"/>
      <c r="L83" s="112"/>
      <c r="M83" s="113">
        <v>88.8</v>
      </c>
      <c r="N83" s="114"/>
      <c r="O83" s="115" t="s">
        <v>222</v>
      </c>
      <c r="P83" s="110"/>
      <c r="Q83" s="110">
        <v>88.8</v>
      </c>
      <c r="R83" s="109"/>
      <c r="S83" s="264"/>
      <c r="U83" s="268"/>
    </row>
    <row r="84" spans="1:21" ht="80.099999999999994" customHeight="1" x14ac:dyDescent="0.25">
      <c r="A84" s="95"/>
      <c r="B84" s="96" t="s">
        <v>43</v>
      </c>
      <c r="C84" s="97" t="s">
        <v>271</v>
      </c>
      <c r="D84" s="98" t="s">
        <v>257</v>
      </c>
      <c r="E84" s="234"/>
      <c r="F84" s="97">
        <v>1</v>
      </c>
      <c r="G84" s="110">
        <v>50</v>
      </c>
      <c r="H84" s="100"/>
      <c r="I84" s="106"/>
      <c r="J84" s="164"/>
      <c r="K84" s="111"/>
      <c r="L84" s="112"/>
      <c r="M84" s="113">
        <v>50</v>
      </c>
      <c r="N84" s="114"/>
      <c r="O84" s="114" t="s">
        <v>221</v>
      </c>
      <c r="P84" s="110"/>
      <c r="Q84" s="110">
        <v>50</v>
      </c>
      <c r="R84" s="109"/>
      <c r="S84" s="264"/>
      <c r="U84" s="268"/>
    </row>
    <row r="85" spans="1:21" ht="80.099999999999994" customHeight="1" x14ac:dyDescent="0.25">
      <c r="A85" s="95"/>
      <c r="B85" s="96" t="s">
        <v>43</v>
      </c>
      <c r="C85" s="97" t="s">
        <v>271</v>
      </c>
      <c r="D85" s="158" t="s">
        <v>251</v>
      </c>
      <c r="E85" s="234"/>
      <c r="F85" s="97">
        <v>1</v>
      </c>
      <c r="G85" s="110">
        <v>1973.61</v>
      </c>
      <c r="H85" s="100" t="s">
        <v>232</v>
      </c>
      <c r="I85" s="106"/>
      <c r="J85" s="164"/>
      <c r="K85" s="111"/>
      <c r="L85" s="112"/>
      <c r="M85" s="113">
        <v>1973.61</v>
      </c>
      <c r="N85" s="114">
        <v>43675</v>
      </c>
      <c r="O85" s="103" t="s">
        <v>269</v>
      </c>
      <c r="P85" s="110">
        <v>1973.61</v>
      </c>
      <c r="Q85" s="108"/>
      <c r="R85" s="109"/>
      <c r="S85" s="264"/>
      <c r="T85" s="275" t="s">
        <v>400</v>
      </c>
      <c r="U85" s="268"/>
    </row>
    <row r="86" spans="1:21" ht="80.099999999999994" customHeight="1" x14ac:dyDescent="0.25">
      <c r="A86" s="95"/>
      <c r="B86" s="96" t="s">
        <v>43</v>
      </c>
      <c r="C86" s="97" t="s">
        <v>271</v>
      </c>
      <c r="D86" s="98" t="s">
        <v>252</v>
      </c>
      <c r="E86" s="234"/>
      <c r="F86" s="97">
        <v>1</v>
      </c>
      <c r="G86" s="110">
        <v>2499</v>
      </c>
      <c r="H86" s="100" t="s">
        <v>230</v>
      </c>
      <c r="I86" s="106"/>
      <c r="J86" s="164"/>
      <c r="K86" s="111"/>
      <c r="L86" s="112"/>
      <c r="M86" s="113">
        <v>2499</v>
      </c>
      <c r="N86" s="114">
        <v>43826</v>
      </c>
      <c r="O86" s="103" t="s">
        <v>269</v>
      </c>
      <c r="P86" s="110">
        <v>2499</v>
      </c>
      <c r="Q86" s="108"/>
      <c r="R86" s="109"/>
      <c r="S86" s="264"/>
      <c r="U86" s="268"/>
    </row>
    <row r="87" spans="1:21" ht="80.099999999999994" customHeight="1" x14ac:dyDescent="0.25">
      <c r="A87" s="95"/>
      <c r="B87" s="96" t="s">
        <v>43</v>
      </c>
      <c r="C87" s="97" t="s">
        <v>271</v>
      </c>
      <c r="D87" s="98" t="s">
        <v>248</v>
      </c>
      <c r="E87" s="234"/>
      <c r="F87" s="97">
        <v>1</v>
      </c>
      <c r="G87" s="110">
        <v>575.28</v>
      </c>
      <c r="H87" s="100" t="s">
        <v>231</v>
      </c>
      <c r="I87" s="106"/>
      <c r="J87" s="164"/>
      <c r="K87" s="111"/>
      <c r="L87" s="112"/>
      <c r="M87" s="113">
        <v>575.28</v>
      </c>
      <c r="N87" s="114">
        <v>43693</v>
      </c>
      <c r="O87" s="103" t="s">
        <v>269</v>
      </c>
      <c r="P87" s="110">
        <v>575.28</v>
      </c>
      <c r="Q87" s="108"/>
      <c r="R87" s="109"/>
      <c r="S87" s="264"/>
      <c r="U87" s="268"/>
    </row>
    <row r="88" spans="1:21" ht="80.099999999999994" customHeight="1" x14ac:dyDescent="0.25">
      <c r="A88" s="95"/>
      <c r="B88" s="96" t="s">
        <v>43</v>
      </c>
      <c r="C88" s="97" t="s">
        <v>271</v>
      </c>
      <c r="D88" s="98" t="s">
        <v>249</v>
      </c>
      <c r="E88" s="234"/>
      <c r="F88" s="97">
        <v>1</v>
      </c>
      <c r="G88" s="110">
        <v>423.97</v>
      </c>
      <c r="H88" s="100" t="s">
        <v>232</v>
      </c>
      <c r="I88" s="106"/>
      <c r="J88" s="164"/>
      <c r="K88" s="111"/>
      <c r="L88" s="112"/>
      <c r="M88" s="113">
        <v>423.97</v>
      </c>
      <c r="N88" s="114">
        <v>43675</v>
      </c>
      <c r="O88" s="103" t="s">
        <v>269</v>
      </c>
      <c r="P88" s="110">
        <v>423.97</v>
      </c>
      <c r="Q88" s="108"/>
      <c r="R88" s="109"/>
      <c r="S88" s="264"/>
      <c r="U88" s="268"/>
    </row>
    <row r="89" spans="1:21" ht="80.099999999999994" customHeight="1" x14ac:dyDescent="0.25">
      <c r="A89" s="95"/>
      <c r="B89" s="96" t="s">
        <v>43</v>
      </c>
      <c r="C89" s="97" t="s">
        <v>271</v>
      </c>
      <c r="D89" s="98" t="s">
        <v>245</v>
      </c>
      <c r="E89" s="234"/>
      <c r="F89" s="97">
        <v>1</v>
      </c>
      <c r="G89" s="110">
        <v>694.51</v>
      </c>
      <c r="H89" s="100" t="s">
        <v>232</v>
      </c>
      <c r="I89" s="106"/>
      <c r="J89" s="164"/>
      <c r="K89" s="111"/>
      <c r="L89" s="112"/>
      <c r="M89" s="113">
        <v>694.51</v>
      </c>
      <c r="N89" s="114">
        <v>43675</v>
      </c>
      <c r="O89" s="103" t="s">
        <v>269</v>
      </c>
      <c r="P89" s="110">
        <v>694.51</v>
      </c>
      <c r="Q89" s="108"/>
      <c r="R89" s="109"/>
      <c r="S89" s="264"/>
      <c r="U89" s="268"/>
    </row>
    <row r="90" spans="1:21" ht="80.099999999999994" customHeight="1" thickBot="1" x14ac:dyDescent="0.3">
      <c r="A90" s="95"/>
      <c r="B90" s="96" t="s">
        <v>43</v>
      </c>
      <c r="C90" s="97" t="s">
        <v>271</v>
      </c>
      <c r="D90" s="98" t="s">
        <v>246</v>
      </c>
      <c r="E90" s="234"/>
      <c r="F90" s="97">
        <v>1</v>
      </c>
      <c r="G90" s="110">
        <v>1982.91</v>
      </c>
      <c r="H90" s="100" t="s">
        <v>232</v>
      </c>
      <c r="I90" s="106"/>
      <c r="J90" s="164"/>
      <c r="K90" s="111"/>
      <c r="L90" s="112"/>
      <c r="M90" s="113">
        <v>1982.91</v>
      </c>
      <c r="N90" s="114">
        <v>43675</v>
      </c>
      <c r="O90" s="103" t="s">
        <v>269</v>
      </c>
      <c r="P90" s="110">
        <v>1982.91</v>
      </c>
      <c r="Q90" s="108"/>
      <c r="R90" s="109"/>
      <c r="S90" s="264"/>
      <c r="U90" s="268"/>
    </row>
    <row r="91" spans="1:21" ht="80.099999999999994" customHeight="1" x14ac:dyDescent="0.25">
      <c r="A91" s="124"/>
      <c r="B91" s="96" t="s">
        <v>41</v>
      </c>
      <c r="C91" s="97" t="s">
        <v>272</v>
      </c>
      <c r="D91" s="98" t="s">
        <v>255</v>
      </c>
      <c r="E91" s="234" t="s">
        <v>299</v>
      </c>
      <c r="F91" s="97">
        <v>54</v>
      </c>
      <c r="G91" s="110">
        <v>9552.6</v>
      </c>
      <c r="H91" s="100"/>
      <c r="I91" s="106"/>
      <c r="J91" s="164"/>
      <c r="K91" s="111"/>
      <c r="L91" s="112"/>
      <c r="M91" s="113">
        <v>176.9</v>
      </c>
      <c r="N91" s="114">
        <v>43936</v>
      </c>
      <c r="O91" s="114" t="s">
        <v>269</v>
      </c>
      <c r="P91" s="110">
        <v>9552.6</v>
      </c>
      <c r="Q91" s="113"/>
      <c r="R91" s="109"/>
      <c r="S91" s="264"/>
      <c r="U91" s="268"/>
    </row>
    <row r="92" spans="1:21" ht="80.099999999999994" customHeight="1" x14ac:dyDescent="0.25">
      <c r="A92" s="125"/>
      <c r="B92" s="96" t="s">
        <v>41</v>
      </c>
      <c r="C92" s="97" t="s">
        <v>272</v>
      </c>
      <c r="D92" s="98" t="s">
        <v>256</v>
      </c>
      <c r="E92" s="234"/>
      <c r="F92" s="97">
        <v>15</v>
      </c>
      <c r="G92" s="110">
        <v>26700</v>
      </c>
      <c r="H92" s="100" t="s">
        <v>228</v>
      </c>
      <c r="I92" s="106"/>
      <c r="J92" s="164"/>
      <c r="K92" s="111"/>
      <c r="L92" s="112"/>
      <c r="M92" s="113">
        <v>1780</v>
      </c>
      <c r="N92" s="114">
        <v>43871</v>
      </c>
      <c r="O92" s="103" t="s">
        <v>269</v>
      </c>
      <c r="P92" s="110">
        <v>26700</v>
      </c>
      <c r="Q92" s="108"/>
      <c r="R92" s="109"/>
      <c r="S92" s="264"/>
      <c r="U92" s="268"/>
    </row>
    <row r="93" spans="1:21" ht="80.099999999999994" customHeight="1" x14ac:dyDescent="0.25">
      <c r="A93" s="125"/>
      <c r="B93" s="96" t="s">
        <v>41</v>
      </c>
      <c r="C93" s="97" t="s">
        <v>272</v>
      </c>
      <c r="D93" s="98" t="s">
        <v>241</v>
      </c>
      <c r="E93" s="234"/>
      <c r="F93" s="97">
        <v>18</v>
      </c>
      <c r="G93" s="110">
        <v>3300</v>
      </c>
      <c r="H93" s="100" t="s">
        <v>227</v>
      </c>
      <c r="I93" s="106"/>
      <c r="J93" s="164"/>
      <c r="K93" s="111"/>
      <c r="L93" s="112"/>
      <c r="M93" s="113">
        <v>183.33333333333334</v>
      </c>
      <c r="N93" s="114">
        <v>43882</v>
      </c>
      <c r="O93" s="103" t="s">
        <v>269</v>
      </c>
      <c r="P93" s="110">
        <v>3300</v>
      </c>
      <c r="Q93" s="108"/>
      <c r="R93" s="109"/>
      <c r="S93" s="264"/>
      <c r="U93" s="268"/>
    </row>
    <row r="94" spans="1:21" ht="80.099999999999994" customHeight="1" thickBot="1" x14ac:dyDescent="0.3">
      <c r="A94" s="126"/>
      <c r="B94" s="127" t="s">
        <v>41</v>
      </c>
      <c r="C94" s="128" t="s">
        <v>272</v>
      </c>
      <c r="D94" s="129" t="s">
        <v>247</v>
      </c>
      <c r="E94" s="235"/>
      <c r="F94" s="128">
        <v>13</v>
      </c>
      <c r="G94" s="130">
        <v>3400</v>
      </c>
      <c r="H94" s="131" t="s">
        <v>226</v>
      </c>
      <c r="I94" s="106"/>
      <c r="J94" s="164"/>
      <c r="K94" s="111"/>
      <c r="L94" s="112"/>
      <c r="M94" s="113">
        <v>261.53846153846155</v>
      </c>
      <c r="N94" s="114">
        <v>43875</v>
      </c>
      <c r="O94" s="132" t="s">
        <v>269</v>
      </c>
      <c r="P94" s="130">
        <v>3400</v>
      </c>
      <c r="Q94" s="108"/>
      <c r="R94" s="109"/>
      <c r="S94" s="264"/>
      <c r="U94" s="270"/>
    </row>
    <row r="95" spans="1:21" ht="80.099999999999994" customHeight="1" x14ac:dyDescent="0.25">
      <c r="A95" s="219" t="s">
        <v>200</v>
      </c>
      <c r="B95" s="220" t="s">
        <v>41</v>
      </c>
      <c r="C95" s="170" t="s">
        <v>308</v>
      </c>
      <c r="D95" s="221" t="s">
        <v>300</v>
      </c>
      <c r="E95" s="224" t="s">
        <v>315</v>
      </c>
      <c r="F95" s="170" t="s">
        <v>286</v>
      </c>
      <c r="G95" s="222">
        <v>342142.86</v>
      </c>
      <c r="H95" s="223" t="s">
        <v>219</v>
      </c>
      <c r="I95" s="167" t="s">
        <v>304</v>
      </c>
      <c r="J95" s="182">
        <v>43852</v>
      </c>
      <c r="K95" s="179">
        <v>44122</v>
      </c>
      <c r="L95" s="175" t="s">
        <v>375</v>
      </c>
      <c r="M95" s="47">
        <v>17107.14</v>
      </c>
      <c r="N95" s="133">
        <v>43883</v>
      </c>
      <c r="O95" s="134" t="s">
        <v>210</v>
      </c>
      <c r="P95" s="67">
        <v>0</v>
      </c>
      <c r="Q95" s="47">
        <v>17107.14</v>
      </c>
      <c r="R95" s="167" t="s">
        <v>305</v>
      </c>
      <c r="S95" s="256" t="s">
        <v>282</v>
      </c>
      <c r="T95" s="272" t="s">
        <v>397</v>
      </c>
      <c r="U95" s="278" t="s">
        <v>415</v>
      </c>
    </row>
    <row r="96" spans="1:21" ht="111.75" customHeight="1" x14ac:dyDescent="0.25">
      <c r="A96" s="209"/>
      <c r="B96" s="211"/>
      <c r="C96" s="171"/>
      <c r="D96" s="213"/>
      <c r="E96" s="225"/>
      <c r="F96" s="171"/>
      <c r="G96" s="215"/>
      <c r="H96" s="217"/>
      <c r="I96" s="168"/>
      <c r="J96" s="183"/>
      <c r="K96" s="180"/>
      <c r="L96" s="176"/>
      <c r="M96" s="52">
        <v>17107.14</v>
      </c>
      <c r="N96" s="135">
        <v>43883</v>
      </c>
      <c r="O96" s="57" t="s">
        <v>210</v>
      </c>
      <c r="P96" s="55">
        <v>0</v>
      </c>
      <c r="Q96" s="52">
        <v>17107.14</v>
      </c>
      <c r="R96" s="173"/>
      <c r="S96" s="257"/>
      <c r="T96" s="274"/>
      <c r="U96" s="279"/>
    </row>
    <row r="97" spans="1:21" ht="80.099999999999994" customHeight="1" x14ac:dyDescent="0.25">
      <c r="A97" s="209"/>
      <c r="B97" s="211"/>
      <c r="C97" s="171"/>
      <c r="D97" s="213"/>
      <c r="E97" s="225"/>
      <c r="F97" s="171"/>
      <c r="G97" s="215"/>
      <c r="H97" s="217"/>
      <c r="I97" s="168"/>
      <c r="J97" s="183"/>
      <c r="K97" s="180"/>
      <c r="L97" s="177" t="s">
        <v>376</v>
      </c>
      <c r="M97" s="52">
        <v>34214.29</v>
      </c>
      <c r="N97" s="135">
        <v>43932</v>
      </c>
      <c r="O97" s="57" t="s">
        <v>210</v>
      </c>
      <c r="P97" s="55">
        <v>0</v>
      </c>
      <c r="Q97" s="52">
        <v>34214.29</v>
      </c>
      <c r="R97" s="173"/>
      <c r="S97" s="257"/>
      <c r="T97" s="274"/>
      <c r="U97" s="279"/>
    </row>
    <row r="98" spans="1:21" ht="80.099999999999994" customHeight="1" x14ac:dyDescent="0.25">
      <c r="A98" s="209"/>
      <c r="B98" s="211"/>
      <c r="C98" s="171"/>
      <c r="D98" s="213"/>
      <c r="E98" s="225"/>
      <c r="F98" s="171"/>
      <c r="G98" s="215"/>
      <c r="H98" s="217"/>
      <c r="I98" s="168"/>
      <c r="J98" s="183"/>
      <c r="K98" s="180"/>
      <c r="L98" s="178"/>
      <c r="M98" s="52">
        <v>34214.29</v>
      </c>
      <c r="N98" s="135">
        <v>43932</v>
      </c>
      <c r="O98" s="57" t="s">
        <v>210</v>
      </c>
      <c r="P98" s="55">
        <v>0</v>
      </c>
      <c r="Q98" s="52">
        <v>34214.29</v>
      </c>
      <c r="R98" s="173"/>
      <c r="S98" s="257"/>
      <c r="T98" s="274"/>
      <c r="U98" s="279"/>
    </row>
    <row r="99" spans="1:21" ht="80.099999999999994" customHeight="1" x14ac:dyDescent="0.25">
      <c r="A99" s="209"/>
      <c r="B99" s="211"/>
      <c r="C99" s="171"/>
      <c r="D99" s="213"/>
      <c r="E99" s="225"/>
      <c r="F99" s="171"/>
      <c r="G99" s="215"/>
      <c r="H99" s="217"/>
      <c r="I99" s="168"/>
      <c r="J99" s="183"/>
      <c r="K99" s="180"/>
      <c r="L99" s="177" t="s">
        <v>378</v>
      </c>
      <c r="M99" s="52">
        <v>42767.86</v>
      </c>
      <c r="N99" s="69">
        <v>43992</v>
      </c>
      <c r="O99" s="57" t="s">
        <v>210</v>
      </c>
      <c r="P99" s="55">
        <v>0</v>
      </c>
      <c r="Q99" s="52">
        <v>42767.86</v>
      </c>
      <c r="R99" s="173"/>
      <c r="S99" s="257"/>
      <c r="T99" s="274"/>
      <c r="U99" s="279"/>
    </row>
    <row r="100" spans="1:21" ht="80.099999999999994" customHeight="1" x14ac:dyDescent="0.25">
      <c r="A100" s="209"/>
      <c r="B100" s="211"/>
      <c r="C100" s="171"/>
      <c r="D100" s="213"/>
      <c r="E100" s="225"/>
      <c r="F100" s="171"/>
      <c r="G100" s="215"/>
      <c r="H100" s="217"/>
      <c r="I100" s="168"/>
      <c r="J100" s="183"/>
      <c r="K100" s="180"/>
      <c r="L100" s="178"/>
      <c r="M100" s="52">
        <v>42767.86</v>
      </c>
      <c r="N100" s="69">
        <v>43992</v>
      </c>
      <c r="O100" s="57" t="s">
        <v>210</v>
      </c>
      <c r="P100" s="55">
        <v>0</v>
      </c>
      <c r="Q100" s="52">
        <v>42767.86</v>
      </c>
      <c r="R100" s="173"/>
      <c r="S100" s="257"/>
      <c r="T100" s="274"/>
      <c r="U100" s="279"/>
    </row>
    <row r="101" spans="1:21" ht="80.099999999999994" customHeight="1" x14ac:dyDescent="0.25">
      <c r="A101" s="209"/>
      <c r="B101" s="211"/>
      <c r="C101" s="171"/>
      <c r="D101" s="213"/>
      <c r="E101" s="225"/>
      <c r="F101" s="171"/>
      <c r="G101" s="215"/>
      <c r="H101" s="217"/>
      <c r="I101" s="168"/>
      <c r="J101" s="183"/>
      <c r="K101" s="180"/>
      <c r="L101" s="177" t="s">
        <v>377</v>
      </c>
      <c r="M101" s="52">
        <v>25660.71</v>
      </c>
      <c r="N101" s="69">
        <v>44052</v>
      </c>
      <c r="O101" s="57" t="s">
        <v>210</v>
      </c>
      <c r="P101" s="55">
        <v>0</v>
      </c>
      <c r="Q101" s="52">
        <v>25660.71</v>
      </c>
      <c r="R101" s="173"/>
      <c r="S101" s="257"/>
      <c r="T101" s="274"/>
      <c r="U101" s="279"/>
    </row>
    <row r="102" spans="1:21" ht="80.099999999999994" customHeight="1" x14ac:dyDescent="0.25">
      <c r="A102" s="209"/>
      <c r="B102" s="211"/>
      <c r="C102" s="171"/>
      <c r="D102" s="213"/>
      <c r="E102" s="225"/>
      <c r="F102" s="171"/>
      <c r="G102" s="215"/>
      <c r="H102" s="217"/>
      <c r="I102" s="168"/>
      <c r="J102" s="183"/>
      <c r="K102" s="180"/>
      <c r="L102" s="178"/>
      <c r="M102" s="52">
        <v>25660.71</v>
      </c>
      <c r="N102" s="69">
        <v>44052</v>
      </c>
      <c r="O102" s="57" t="s">
        <v>210</v>
      </c>
      <c r="P102" s="55">
        <v>0</v>
      </c>
      <c r="Q102" s="52">
        <v>25660.71</v>
      </c>
      <c r="R102" s="173"/>
      <c r="S102" s="257"/>
      <c r="T102" s="274"/>
      <c r="U102" s="279"/>
    </row>
    <row r="103" spans="1:21" ht="80.099999999999994" customHeight="1" x14ac:dyDescent="0.25">
      <c r="A103" s="209"/>
      <c r="B103" s="211"/>
      <c r="C103" s="171"/>
      <c r="D103" s="213"/>
      <c r="E103" s="225"/>
      <c r="F103" s="171"/>
      <c r="G103" s="215"/>
      <c r="H103" s="217"/>
      <c r="I103" s="168"/>
      <c r="J103" s="183"/>
      <c r="K103" s="180"/>
      <c r="L103" s="177" t="s">
        <v>379</v>
      </c>
      <c r="M103" s="52">
        <v>51321.43</v>
      </c>
      <c r="N103" s="69">
        <v>44092</v>
      </c>
      <c r="O103" s="57" t="s">
        <v>210</v>
      </c>
      <c r="P103" s="55">
        <v>0</v>
      </c>
      <c r="Q103" s="52">
        <v>51321.43</v>
      </c>
      <c r="R103" s="173"/>
      <c r="S103" s="257"/>
      <c r="T103" s="274"/>
      <c r="U103" s="279"/>
    </row>
    <row r="104" spans="1:21" ht="80.099999999999994" customHeight="1" thickBot="1" x14ac:dyDescent="0.3">
      <c r="A104" s="210"/>
      <c r="B104" s="212"/>
      <c r="C104" s="172"/>
      <c r="D104" s="214"/>
      <c r="E104" s="226"/>
      <c r="F104" s="172"/>
      <c r="G104" s="216"/>
      <c r="H104" s="218"/>
      <c r="I104" s="169"/>
      <c r="J104" s="184"/>
      <c r="K104" s="181"/>
      <c r="L104" s="169"/>
      <c r="M104" s="59">
        <v>51321.43</v>
      </c>
      <c r="N104" s="80">
        <v>44092</v>
      </c>
      <c r="O104" s="57" t="s">
        <v>210</v>
      </c>
      <c r="P104" s="63">
        <v>0</v>
      </c>
      <c r="Q104" s="59">
        <v>51321.43</v>
      </c>
      <c r="R104" s="174"/>
      <c r="S104" s="258"/>
      <c r="T104" s="274"/>
      <c r="U104" s="280"/>
    </row>
    <row r="105" spans="1:21" ht="70.5" customHeight="1" x14ac:dyDescent="0.25">
      <c r="A105" s="209" t="s">
        <v>200</v>
      </c>
      <c r="B105" s="211" t="s">
        <v>43</v>
      </c>
      <c r="C105" s="170" t="s">
        <v>309</v>
      </c>
      <c r="D105" s="213" t="s">
        <v>218</v>
      </c>
      <c r="E105" s="225" t="s">
        <v>316</v>
      </c>
      <c r="F105" s="170" t="s">
        <v>286</v>
      </c>
      <c r="G105" s="215">
        <v>636741.62</v>
      </c>
      <c r="H105" s="217" t="s">
        <v>220</v>
      </c>
      <c r="I105" s="167" t="s">
        <v>313</v>
      </c>
      <c r="J105" s="182">
        <v>43852</v>
      </c>
      <c r="K105" s="193">
        <v>44122</v>
      </c>
      <c r="L105" s="46" t="s">
        <v>380</v>
      </c>
      <c r="M105" s="136">
        <v>31837.08</v>
      </c>
      <c r="N105" s="69">
        <v>43882</v>
      </c>
      <c r="O105" s="57" t="s">
        <v>210</v>
      </c>
      <c r="P105" s="67">
        <v>0</v>
      </c>
      <c r="Q105" s="136">
        <v>31837.08</v>
      </c>
      <c r="R105" s="167" t="s">
        <v>305</v>
      </c>
      <c r="S105" s="256" t="s">
        <v>282</v>
      </c>
      <c r="U105" s="279" t="s">
        <v>416</v>
      </c>
    </row>
    <row r="106" spans="1:21" ht="123" customHeight="1" x14ac:dyDescent="0.25">
      <c r="A106" s="209"/>
      <c r="B106" s="211"/>
      <c r="C106" s="171"/>
      <c r="D106" s="213"/>
      <c r="E106" s="225"/>
      <c r="F106" s="171"/>
      <c r="G106" s="215"/>
      <c r="H106" s="217"/>
      <c r="I106" s="168"/>
      <c r="J106" s="183"/>
      <c r="K106" s="180"/>
      <c r="L106" s="51" t="s">
        <v>394</v>
      </c>
      <c r="M106" s="136">
        <v>63674.16</v>
      </c>
      <c r="N106" s="69">
        <v>43912</v>
      </c>
      <c r="O106" s="57" t="s">
        <v>210</v>
      </c>
      <c r="P106" s="55">
        <v>0</v>
      </c>
      <c r="Q106" s="136">
        <v>63674.16</v>
      </c>
      <c r="R106" s="168"/>
      <c r="S106" s="257"/>
      <c r="U106" s="279"/>
    </row>
    <row r="107" spans="1:21" ht="120.75" customHeight="1" x14ac:dyDescent="0.25">
      <c r="A107" s="209"/>
      <c r="B107" s="211"/>
      <c r="C107" s="171"/>
      <c r="D107" s="213"/>
      <c r="E107" s="225"/>
      <c r="F107" s="171"/>
      <c r="G107" s="215"/>
      <c r="H107" s="217"/>
      <c r="I107" s="168"/>
      <c r="J107" s="183"/>
      <c r="K107" s="180"/>
      <c r="L107" s="51" t="s">
        <v>395</v>
      </c>
      <c r="M107" s="136">
        <v>95511.25</v>
      </c>
      <c r="N107" s="69">
        <v>43942</v>
      </c>
      <c r="O107" s="57" t="s">
        <v>210</v>
      </c>
      <c r="P107" s="55">
        <v>0</v>
      </c>
      <c r="Q107" s="136">
        <v>95511.25</v>
      </c>
      <c r="R107" s="168"/>
      <c r="S107" s="257"/>
      <c r="U107" s="279"/>
    </row>
    <row r="108" spans="1:21" ht="80.099999999999994" customHeight="1" x14ac:dyDescent="0.25">
      <c r="A108" s="209"/>
      <c r="B108" s="211"/>
      <c r="C108" s="171"/>
      <c r="D108" s="213"/>
      <c r="E108" s="225"/>
      <c r="F108" s="171"/>
      <c r="G108" s="215"/>
      <c r="H108" s="217"/>
      <c r="I108" s="168"/>
      <c r="J108" s="183"/>
      <c r="K108" s="180"/>
      <c r="L108" s="51" t="s">
        <v>382</v>
      </c>
      <c r="M108" s="136">
        <v>127348.32</v>
      </c>
      <c r="N108" s="69">
        <v>44002</v>
      </c>
      <c r="O108" s="57" t="s">
        <v>210</v>
      </c>
      <c r="P108" s="55">
        <v>0</v>
      </c>
      <c r="Q108" s="136">
        <v>127348.32</v>
      </c>
      <c r="R108" s="168"/>
      <c r="S108" s="257"/>
      <c r="U108" s="279"/>
    </row>
    <row r="109" spans="1:21" ht="80.099999999999994" customHeight="1" x14ac:dyDescent="0.25">
      <c r="A109" s="209"/>
      <c r="B109" s="211"/>
      <c r="C109" s="171"/>
      <c r="D109" s="213"/>
      <c r="E109" s="225"/>
      <c r="F109" s="171"/>
      <c r="G109" s="215"/>
      <c r="H109" s="217"/>
      <c r="I109" s="168"/>
      <c r="J109" s="183"/>
      <c r="K109" s="180"/>
      <c r="L109" s="137" t="s">
        <v>381</v>
      </c>
      <c r="M109" s="136">
        <v>191022.49</v>
      </c>
      <c r="N109" s="69">
        <v>44062</v>
      </c>
      <c r="O109" s="57" t="s">
        <v>210</v>
      </c>
      <c r="P109" s="55">
        <v>0</v>
      </c>
      <c r="Q109" s="136">
        <v>191022.49</v>
      </c>
      <c r="R109" s="168"/>
      <c r="S109" s="257"/>
      <c r="U109" s="279"/>
    </row>
    <row r="110" spans="1:21" ht="80.099999999999994" customHeight="1" thickBot="1" x14ac:dyDescent="0.3">
      <c r="A110" s="210"/>
      <c r="B110" s="212"/>
      <c r="C110" s="172"/>
      <c r="D110" s="214"/>
      <c r="E110" s="226"/>
      <c r="F110" s="172"/>
      <c r="G110" s="216"/>
      <c r="H110" s="218"/>
      <c r="I110" s="169"/>
      <c r="J110" s="184"/>
      <c r="K110" s="181"/>
      <c r="L110" s="58" t="s">
        <v>383</v>
      </c>
      <c r="M110" s="138">
        <v>127348.32</v>
      </c>
      <c r="N110" s="80">
        <v>44092</v>
      </c>
      <c r="O110" s="57" t="s">
        <v>210</v>
      </c>
      <c r="P110" s="63">
        <v>0</v>
      </c>
      <c r="Q110" s="138">
        <v>127348.32</v>
      </c>
      <c r="R110" s="169"/>
      <c r="S110" s="258"/>
      <c r="U110" s="280"/>
    </row>
    <row r="111" spans="1:21" ht="80.099999999999994" customHeight="1" x14ac:dyDescent="0.25">
      <c r="A111" s="219" t="s">
        <v>200</v>
      </c>
      <c r="B111" s="220" t="s">
        <v>43</v>
      </c>
      <c r="C111" s="170" t="s">
        <v>310</v>
      </c>
      <c r="D111" s="221" t="s">
        <v>312</v>
      </c>
      <c r="E111" s="233" t="s">
        <v>384</v>
      </c>
      <c r="F111" s="170" t="s">
        <v>286</v>
      </c>
      <c r="G111" s="222">
        <v>288315</v>
      </c>
      <c r="H111" s="223" t="s">
        <v>301</v>
      </c>
      <c r="I111" s="167" t="s">
        <v>314</v>
      </c>
      <c r="J111" s="182">
        <v>43852</v>
      </c>
      <c r="K111" s="179">
        <v>44163</v>
      </c>
      <c r="L111" s="46" t="s">
        <v>385</v>
      </c>
      <c r="M111" s="47">
        <v>28831.5</v>
      </c>
      <c r="N111" s="65">
        <v>43883</v>
      </c>
      <c r="O111" s="57" t="s">
        <v>210</v>
      </c>
      <c r="P111" s="67">
        <v>0</v>
      </c>
      <c r="Q111" s="47">
        <v>28831.5</v>
      </c>
      <c r="R111" s="167" t="s">
        <v>305</v>
      </c>
      <c r="S111" s="256" t="s">
        <v>282</v>
      </c>
      <c r="U111" s="278" t="s">
        <v>417</v>
      </c>
    </row>
    <row r="112" spans="1:21" ht="80.099999999999994" customHeight="1" x14ac:dyDescent="0.25">
      <c r="A112" s="209"/>
      <c r="B112" s="211"/>
      <c r="C112" s="171"/>
      <c r="D112" s="213"/>
      <c r="E112" s="225"/>
      <c r="F112" s="171"/>
      <c r="G112" s="215"/>
      <c r="H112" s="217"/>
      <c r="I112" s="168"/>
      <c r="J112" s="183"/>
      <c r="K112" s="180"/>
      <c r="L112" s="51" t="s">
        <v>386</v>
      </c>
      <c r="M112" s="52">
        <v>28831.5</v>
      </c>
      <c r="N112" s="69">
        <v>43918</v>
      </c>
      <c r="O112" s="57" t="s">
        <v>210</v>
      </c>
      <c r="P112" s="55">
        <v>0</v>
      </c>
      <c r="Q112" s="52">
        <v>28831.5</v>
      </c>
      <c r="R112" s="168"/>
      <c r="S112" s="257"/>
      <c r="U112" s="279"/>
    </row>
    <row r="113" spans="1:21" ht="80.099999999999994" customHeight="1" x14ac:dyDescent="0.25">
      <c r="A113" s="209"/>
      <c r="B113" s="211"/>
      <c r="C113" s="171"/>
      <c r="D113" s="213"/>
      <c r="E113" s="225"/>
      <c r="F113" s="171"/>
      <c r="G113" s="215"/>
      <c r="H113" s="217"/>
      <c r="I113" s="168"/>
      <c r="J113" s="183"/>
      <c r="K113" s="180"/>
      <c r="L113" s="51" t="s">
        <v>387</v>
      </c>
      <c r="M113" s="52">
        <v>28831.5</v>
      </c>
      <c r="N113" s="69">
        <v>43949</v>
      </c>
      <c r="O113" s="57" t="s">
        <v>210</v>
      </c>
      <c r="P113" s="55">
        <v>0</v>
      </c>
      <c r="Q113" s="52">
        <v>28831.5</v>
      </c>
      <c r="R113" s="168"/>
      <c r="S113" s="257"/>
      <c r="U113" s="279"/>
    </row>
    <row r="114" spans="1:21" ht="80.099999999999994" customHeight="1" x14ac:dyDescent="0.25">
      <c r="A114" s="209"/>
      <c r="B114" s="211"/>
      <c r="C114" s="171"/>
      <c r="D114" s="213"/>
      <c r="E114" s="225"/>
      <c r="F114" s="171"/>
      <c r="G114" s="215"/>
      <c r="H114" s="217"/>
      <c r="I114" s="168"/>
      <c r="J114" s="183"/>
      <c r="K114" s="180"/>
      <c r="L114" s="51" t="s">
        <v>388</v>
      </c>
      <c r="M114" s="52">
        <v>28831.5</v>
      </c>
      <c r="N114" s="69">
        <v>43949</v>
      </c>
      <c r="O114" s="57" t="s">
        <v>210</v>
      </c>
      <c r="P114" s="55">
        <v>0</v>
      </c>
      <c r="Q114" s="52">
        <v>28831.5</v>
      </c>
      <c r="R114" s="168"/>
      <c r="S114" s="257"/>
      <c r="U114" s="279"/>
    </row>
    <row r="115" spans="1:21" ht="80.099999999999994" customHeight="1" x14ac:dyDescent="0.25">
      <c r="A115" s="209"/>
      <c r="B115" s="211"/>
      <c r="C115" s="171"/>
      <c r="D115" s="213"/>
      <c r="E115" s="225"/>
      <c r="F115" s="171"/>
      <c r="G115" s="215"/>
      <c r="H115" s="217"/>
      <c r="I115" s="168"/>
      <c r="J115" s="183"/>
      <c r="K115" s="180"/>
      <c r="L115" s="51" t="s">
        <v>389</v>
      </c>
      <c r="M115" s="52">
        <v>28831.5</v>
      </c>
      <c r="N115" s="69">
        <v>43979</v>
      </c>
      <c r="O115" s="57" t="s">
        <v>210</v>
      </c>
      <c r="P115" s="55">
        <v>0</v>
      </c>
      <c r="Q115" s="52">
        <v>28831.5</v>
      </c>
      <c r="R115" s="168"/>
      <c r="S115" s="257"/>
      <c r="U115" s="279"/>
    </row>
    <row r="116" spans="1:21" ht="80.099999999999994" customHeight="1" x14ac:dyDescent="0.25">
      <c r="A116" s="209"/>
      <c r="B116" s="211"/>
      <c r="C116" s="171"/>
      <c r="D116" s="213"/>
      <c r="E116" s="225"/>
      <c r="F116" s="171"/>
      <c r="G116" s="215"/>
      <c r="H116" s="217"/>
      <c r="I116" s="168"/>
      <c r="J116" s="183"/>
      <c r="K116" s="180"/>
      <c r="L116" s="51" t="s">
        <v>390</v>
      </c>
      <c r="M116" s="52">
        <v>28831.5</v>
      </c>
      <c r="N116" s="69">
        <v>43979</v>
      </c>
      <c r="O116" s="57" t="s">
        <v>210</v>
      </c>
      <c r="P116" s="55">
        <v>0</v>
      </c>
      <c r="Q116" s="52">
        <v>28831.5</v>
      </c>
      <c r="R116" s="168"/>
      <c r="S116" s="257"/>
      <c r="U116" s="279"/>
    </row>
    <row r="117" spans="1:21" ht="80.099999999999994" customHeight="1" x14ac:dyDescent="0.25">
      <c r="A117" s="209"/>
      <c r="B117" s="211"/>
      <c r="C117" s="171"/>
      <c r="D117" s="213"/>
      <c r="E117" s="225"/>
      <c r="F117" s="171"/>
      <c r="G117" s="215"/>
      <c r="H117" s="217"/>
      <c r="I117" s="168"/>
      <c r="J117" s="183"/>
      <c r="K117" s="180"/>
      <c r="L117" s="51" t="s">
        <v>392</v>
      </c>
      <c r="M117" s="52">
        <v>43247.25</v>
      </c>
      <c r="N117" s="69">
        <v>44010</v>
      </c>
      <c r="O117" s="57" t="s">
        <v>210</v>
      </c>
      <c r="P117" s="55">
        <v>0</v>
      </c>
      <c r="Q117" s="52">
        <v>43247.25</v>
      </c>
      <c r="R117" s="168"/>
      <c r="S117" s="257"/>
      <c r="U117" s="279"/>
    </row>
    <row r="118" spans="1:21" ht="130.5" customHeight="1" x14ac:dyDescent="0.25">
      <c r="A118" s="209"/>
      <c r="B118" s="211"/>
      <c r="C118" s="171"/>
      <c r="D118" s="213"/>
      <c r="E118" s="225"/>
      <c r="F118" s="171"/>
      <c r="G118" s="215"/>
      <c r="H118" s="217"/>
      <c r="I118" s="168"/>
      <c r="J118" s="183"/>
      <c r="K118" s="180"/>
      <c r="L118" s="139" t="s">
        <v>391</v>
      </c>
      <c r="M118" s="52">
        <v>57663</v>
      </c>
      <c r="N118" s="69">
        <v>44362</v>
      </c>
      <c r="O118" s="57" t="s">
        <v>210</v>
      </c>
      <c r="P118" s="55">
        <v>0</v>
      </c>
      <c r="Q118" s="52">
        <v>57663</v>
      </c>
      <c r="R118" s="168"/>
      <c r="S118" s="257"/>
      <c r="U118" s="279"/>
    </row>
    <row r="119" spans="1:21" ht="80.099999999999994" customHeight="1" thickBot="1" x14ac:dyDescent="0.3">
      <c r="A119" s="210"/>
      <c r="B119" s="212"/>
      <c r="C119" s="172"/>
      <c r="D119" s="214"/>
      <c r="E119" s="226"/>
      <c r="F119" s="172"/>
      <c r="G119" s="216"/>
      <c r="H119" s="218"/>
      <c r="I119" s="169"/>
      <c r="J119" s="184"/>
      <c r="K119" s="181"/>
      <c r="L119" s="51" t="s">
        <v>393</v>
      </c>
      <c r="M119" s="59">
        <v>14415.75</v>
      </c>
      <c r="N119" s="80">
        <v>44132</v>
      </c>
      <c r="O119" s="61" t="s">
        <v>210</v>
      </c>
      <c r="P119" s="63">
        <v>0</v>
      </c>
      <c r="Q119" s="59">
        <v>14415.75</v>
      </c>
      <c r="R119" s="169"/>
      <c r="S119" s="258"/>
      <c r="T119" s="281"/>
      <c r="U119" s="280"/>
    </row>
    <row r="120" spans="1:21" ht="80.099999999999994" customHeight="1" x14ac:dyDescent="0.25">
      <c r="O120" s="145" t="s">
        <v>302</v>
      </c>
      <c r="P120" s="146">
        <f>SUM(P2:P119)</f>
        <v>1672766.9199999997</v>
      </c>
      <c r="Q120" s="147">
        <f>SUM(Q2:Q119)</f>
        <v>2778745.3699999996</v>
      </c>
      <c r="S120" s="148"/>
      <c r="T120" s="282"/>
    </row>
    <row r="121" spans="1:21" ht="80.099999999999994" customHeight="1" x14ac:dyDescent="0.25">
      <c r="S121" s="148"/>
      <c r="T121" s="282"/>
    </row>
    <row r="122" spans="1:21" ht="80.099999999999994" customHeight="1" x14ac:dyDescent="0.25">
      <c r="S122" s="148"/>
      <c r="T122" s="282"/>
    </row>
    <row r="123" spans="1:21" ht="80.099999999999994" customHeight="1" x14ac:dyDescent="0.25">
      <c r="S123" s="148"/>
      <c r="T123" s="282"/>
    </row>
    <row r="124" spans="1:21" ht="80.099999999999994" customHeight="1" x14ac:dyDescent="0.25">
      <c r="S124" s="148"/>
      <c r="T124" s="282"/>
    </row>
    <row r="125" spans="1:21" ht="80.099999999999994" customHeight="1" x14ac:dyDescent="0.25">
      <c r="S125" s="148"/>
      <c r="T125" s="282"/>
    </row>
    <row r="126" spans="1:21" ht="80.099999999999994" customHeight="1" x14ac:dyDescent="0.25">
      <c r="S126" s="148"/>
      <c r="T126" s="282"/>
    </row>
    <row r="127" spans="1:21" ht="80.099999999999994" customHeight="1" x14ac:dyDescent="0.25">
      <c r="S127" s="148"/>
      <c r="T127" s="282"/>
    </row>
    <row r="128" spans="1:21" ht="80.099999999999994" customHeight="1" x14ac:dyDescent="0.25">
      <c r="S128" s="148"/>
      <c r="T128" s="282"/>
    </row>
    <row r="129" spans="20:20" ht="80.099999999999994" customHeight="1" x14ac:dyDescent="0.25">
      <c r="T129" s="282"/>
    </row>
    <row r="130" spans="20:20" ht="80.099999999999994" customHeight="1" x14ac:dyDescent="0.25">
      <c r="T130" s="282"/>
    </row>
    <row r="131" spans="20:20" ht="80.099999999999994" customHeight="1" x14ac:dyDescent="0.25">
      <c r="T131" s="282"/>
    </row>
    <row r="132" spans="20:20" ht="80.099999999999994" customHeight="1" x14ac:dyDescent="0.25">
      <c r="T132" s="282"/>
    </row>
    <row r="133" spans="20:20" ht="80.099999999999994" customHeight="1" x14ac:dyDescent="0.25">
      <c r="T133" s="282"/>
    </row>
    <row r="134" spans="20:20" ht="80.099999999999994" customHeight="1" x14ac:dyDescent="0.25">
      <c r="T134" s="282"/>
    </row>
    <row r="135" spans="20:20" ht="80.099999999999994" customHeight="1" x14ac:dyDescent="0.25">
      <c r="T135" s="282"/>
    </row>
    <row r="136" spans="20:20" ht="80.099999999999994" customHeight="1" x14ac:dyDescent="0.25">
      <c r="T136" s="282"/>
    </row>
    <row r="137" spans="20:20" ht="80.099999999999994" customHeight="1" x14ac:dyDescent="0.25">
      <c r="T137" s="282"/>
    </row>
    <row r="138" spans="20:20" ht="80.099999999999994" customHeight="1" x14ac:dyDescent="0.25">
      <c r="T138" s="282"/>
    </row>
    <row r="139" spans="20:20" ht="80.099999999999994" customHeight="1" x14ac:dyDescent="0.25">
      <c r="T139" s="282"/>
    </row>
    <row r="140" spans="20:20" ht="80.099999999999994" customHeight="1" x14ac:dyDescent="0.25">
      <c r="T140" s="282"/>
    </row>
    <row r="141" spans="20:20" ht="80.099999999999994" customHeight="1" x14ac:dyDescent="0.25">
      <c r="T141" s="282"/>
    </row>
    <row r="142" spans="20:20" ht="80.099999999999994" customHeight="1" x14ac:dyDescent="0.25">
      <c r="T142" s="282"/>
    </row>
    <row r="143" spans="20:20" ht="80.099999999999994" customHeight="1" x14ac:dyDescent="0.25">
      <c r="T143" s="282"/>
    </row>
    <row r="144" spans="20:20" ht="80.099999999999994" customHeight="1" x14ac:dyDescent="0.25">
      <c r="T144" s="282"/>
    </row>
    <row r="145" spans="20:20" ht="80.099999999999994" customHeight="1" x14ac:dyDescent="0.25">
      <c r="T145" s="282"/>
    </row>
    <row r="146" spans="20:20" ht="80.099999999999994" customHeight="1" x14ac:dyDescent="0.25">
      <c r="T146" s="282"/>
    </row>
    <row r="147" spans="20:20" ht="80.099999999999994" customHeight="1" x14ac:dyDescent="0.25">
      <c r="T147" s="282"/>
    </row>
    <row r="148" spans="20:20" ht="80.099999999999994" customHeight="1" x14ac:dyDescent="0.25">
      <c r="T148" s="282"/>
    </row>
    <row r="149" spans="20:20" ht="80.099999999999994" customHeight="1" x14ac:dyDescent="0.25">
      <c r="T149" s="282"/>
    </row>
    <row r="150" spans="20:20" ht="80.099999999999994" customHeight="1" x14ac:dyDescent="0.25">
      <c r="T150" s="282"/>
    </row>
    <row r="151" spans="20:20" ht="80.099999999999994" customHeight="1" x14ac:dyDescent="0.25">
      <c r="T151" s="282"/>
    </row>
    <row r="152" spans="20:20" ht="80.099999999999994" customHeight="1" x14ac:dyDescent="0.25">
      <c r="T152" s="282"/>
    </row>
    <row r="153" spans="20:20" ht="80.099999999999994" customHeight="1" x14ac:dyDescent="0.25">
      <c r="T153" s="282"/>
    </row>
    <row r="154" spans="20:20" ht="80.099999999999994" customHeight="1" x14ac:dyDescent="0.25">
      <c r="T154" s="282"/>
    </row>
    <row r="155" spans="20:20" ht="80.099999999999994" customHeight="1" x14ac:dyDescent="0.25">
      <c r="T155" s="282"/>
    </row>
    <row r="156" spans="20:20" ht="80.099999999999994" customHeight="1" x14ac:dyDescent="0.25">
      <c r="T156" s="282"/>
    </row>
    <row r="157" spans="20:20" ht="80.099999999999994" customHeight="1" x14ac:dyDescent="0.25">
      <c r="T157" s="282"/>
    </row>
    <row r="158" spans="20:20" ht="80.099999999999994" customHeight="1" x14ac:dyDescent="0.25">
      <c r="T158" s="282"/>
    </row>
    <row r="159" spans="20:20" ht="80.099999999999994" customHeight="1" x14ac:dyDescent="0.25">
      <c r="T159" s="282"/>
    </row>
    <row r="160" spans="20:20" ht="80.099999999999994" customHeight="1" x14ac:dyDescent="0.25">
      <c r="T160" s="282"/>
    </row>
    <row r="161" spans="20:20" ht="80.099999999999994" customHeight="1" x14ac:dyDescent="0.25">
      <c r="T161" s="282"/>
    </row>
    <row r="162" spans="20:20" ht="80.099999999999994" customHeight="1" x14ac:dyDescent="0.25">
      <c r="T162" s="282"/>
    </row>
    <row r="163" spans="20:20" ht="80.099999999999994" customHeight="1" x14ac:dyDescent="0.25">
      <c r="T163" s="282"/>
    </row>
    <row r="164" spans="20:20" ht="80.099999999999994" customHeight="1" x14ac:dyDescent="0.25">
      <c r="T164" s="282"/>
    </row>
    <row r="165" spans="20:20" ht="80.099999999999994" customHeight="1" x14ac:dyDescent="0.25">
      <c r="T165" s="282"/>
    </row>
    <row r="166" spans="20:20" ht="80.099999999999994" customHeight="1" x14ac:dyDescent="0.25">
      <c r="T166" s="282"/>
    </row>
    <row r="167" spans="20:20" ht="80.099999999999994" customHeight="1" x14ac:dyDescent="0.25">
      <c r="T167" s="282"/>
    </row>
    <row r="168" spans="20:20" ht="80.099999999999994" customHeight="1" x14ac:dyDescent="0.25">
      <c r="T168" s="282"/>
    </row>
    <row r="169" spans="20:20" ht="80.099999999999994" customHeight="1" x14ac:dyDescent="0.25">
      <c r="T169" s="282"/>
    </row>
    <row r="170" spans="20:20" ht="80.099999999999994" customHeight="1" x14ac:dyDescent="0.25">
      <c r="T170" s="282"/>
    </row>
    <row r="171" spans="20:20" ht="80.099999999999994" customHeight="1" x14ac:dyDescent="0.25">
      <c r="T171" s="282"/>
    </row>
    <row r="172" spans="20:20" ht="80.099999999999994" customHeight="1" x14ac:dyDescent="0.25">
      <c r="T172" s="282"/>
    </row>
    <row r="173" spans="20:20" ht="80.099999999999994" customHeight="1" x14ac:dyDescent="0.25">
      <c r="T173" s="282"/>
    </row>
    <row r="174" spans="20:20" ht="80.099999999999994" customHeight="1" x14ac:dyDescent="0.25">
      <c r="T174" s="282"/>
    </row>
    <row r="175" spans="20:20" ht="80.099999999999994" customHeight="1" x14ac:dyDescent="0.25">
      <c r="T175" s="282"/>
    </row>
    <row r="176" spans="20:20" ht="80.099999999999994" customHeight="1" x14ac:dyDescent="0.25">
      <c r="T176" s="282"/>
    </row>
    <row r="177" spans="20:20" ht="80.099999999999994" customHeight="1" x14ac:dyDescent="0.25">
      <c r="T177" s="282"/>
    </row>
    <row r="178" spans="20:20" ht="80.099999999999994" customHeight="1" x14ac:dyDescent="0.25">
      <c r="T178" s="282"/>
    </row>
    <row r="179" spans="20:20" ht="80.099999999999994" customHeight="1" x14ac:dyDescent="0.25">
      <c r="T179" s="282"/>
    </row>
    <row r="180" spans="20:20" ht="80.099999999999994" customHeight="1" x14ac:dyDescent="0.25">
      <c r="T180" s="282"/>
    </row>
    <row r="181" spans="20:20" ht="80.099999999999994" customHeight="1" x14ac:dyDescent="0.25">
      <c r="T181" s="282"/>
    </row>
    <row r="182" spans="20:20" ht="80.099999999999994" customHeight="1" x14ac:dyDescent="0.25">
      <c r="T182" s="282"/>
    </row>
    <row r="183" spans="20:20" ht="80.099999999999994" customHeight="1" x14ac:dyDescent="0.25">
      <c r="T183" s="282"/>
    </row>
    <row r="184" spans="20:20" ht="80.099999999999994" customHeight="1" x14ac:dyDescent="0.25">
      <c r="T184" s="282"/>
    </row>
    <row r="185" spans="20:20" ht="80.099999999999994" customHeight="1" x14ac:dyDescent="0.25">
      <c r="T185" s="282"/>
    </row>
    <row r="186" spans="20:20" ht="80.099999999999994" customHeight="1" x14ac:dyDescent="0.25">
      <c r="T186" s="282"/>
    </row>
    <row r="187" spans="20:20" ht="80.099999999999994" customHeight="1" x14ac:dyDescent="0.25">
      <c r="T187" s="282"/>
    </row>
    <row r="188" spans="20:20" ht="80.099999999999994" customHeight="1" x14ac:dyDescent="0.25">
      <c r="T188" s="282"/>
    </row>
    <row r="189" spans="20:20" ht="80.099999999999994" customHeight="1" x14ac:dyDescent="0.25">
      <c r="T189" s="282"/>
    </row>
    <row r="190" spans="20:20" ht="80.099999999999994" customHeight="1" x14ac:dyDescent="0.25">
      <c r="T190" s="282"/>
    </row>
    <row r="191" spans="20:20" ht="80.099999999999994" customHeight="1" x14ac:dyDescent="0.25">
      <c r="T191" s="282"/>
    </row>
    <row r="192" spans="20:20" ht="80.099999999999994" customHeight="1" x14ac:dyDescent="0.25">
      <c r="T192" s="282"/>
    </row>
    <row r="193" spans="20:20" ht="80.099999999999994" customHeight="1" x14ac:dyDescent="0.25">
      <c r="T193" s="282"/>
    </row>
    <row r="194" spans="20:20" ht="80.099999999999994" customHeight="1" x14ac:dyDescent="0.25">
      <c r="T194" s="282"/>
    </row>
    <row r="195" spans="20:20" ht="80.099999999999994" customHeight="1" x14ac:dyDescent="0.25">
      <c r="T195" s="282"/>
    </row>
    <row r="196" spans="20:20" ht="80.099999999999994" customHeight="1" x14ac:dyDescent="0.25">
      <c r="T196" s="282"/>
    </row>
    <row r="197" spans="20:20" ht="80.099999999999994" customHeight="1" x14ac:dyDescent="0.25">
      <c r="T197" s="282"/>
    </row>
    <row r="198" spans="20:20" ht="80.099999999999994" customHeight="1" x14ac:dyDescent="0.25">
      <c r="T198" s="282"/>
    </row>
    <row r="199" spans="20:20" ht="80.099999999999994" customHeight="1" x14ac:dyDescent="0.25">
      <c r="T199" s="282"/>
    </row>
    <row r="200" spans="20:20" ht="80.099999999999994" customHeight="1" x14ac:dyDescent="0.25">
      <c r="T200" s="282"/>
    </row>
    <row r="201" spans="20:20" ht="80.099999999999994" customHeight="1" x14ac:dyDescent="0.25">
      <c r="T201" s="282"/>
    </row>
    <row r="202" spans="20:20" ht="80.099999999999994" customHeight="1" x14ac:dyDescent="0.25">
      <c r="T202" s="282"/>
    </row>
    <row r="203" spans="20:20" ht="80.099999999999994" customHeight="1" x14ac:dyDescent="0.25">
      <c r="T203" s="282"/>
    </row>
    <row r="204" spans="20:20" ht="80.099999999999994" customHeight="1" x14ac:dyDescent="0.25">
      <c r="T204" s="282"/>
    </row>
    <row r="205" spans="20:20" ht="80.099999999999994" customHeight="1" x14ac:dyDescent="0.25">
      <c r="T205" s="282"/>
    </row>
    <row r="206" spans="20:20" ht="80.099999999999994" customHeight="1" x14ac:dyDescent="0.25">
      <c r="T206" s="282"/>
    </row>
    <row r="207" spans="20:20" ht="80.099999999999994" customHeight="1" x14ac:dyDescent="0.25">
      <c r="T207" s="282"/>
    </row>
    <row r="208" spans="20:20" ht="80.099999999999994" customHeight="1" x14ac:dyDescent="0.25">
      <c r="T208" s="282"/>
    </row>
    <row r="209" spans="20:20" ht="80.099999999999994" customHeight="1" x14ac:dyDescent="0.25">
      <c r="T209" s="282"/>
    </row>
    <row r="210" spans="20:20" ht="80.099999999999994" customHeight="1" x14ac:dyDescent="0.25">
      <c r="T210" s="282"/>
    </row>
    <row r="211" spans="20:20" ht="80.099999999999994" customHeight="1" x14ac:dyDescent="0.25">
      <c r="T211" s="282"/>
    </row>
    <row r="212" spans="20:20" ht="80.099999999999994" customHeight="1" x14ac:dyDescent="0.25">
      <c r="T212" s="282"/>
    </row>
    <row r="213" spans="20:20" ht="80.099999999999994" customHeight="1" x14ac:dyDescent="0.25">
      <c r="T213" s="282"/>
    </row>
    <row r="214" spans="20:20" ht="80.099999999999994" customHeight="1" x14ac:dyDescent="0.25">
      <c r="T214" s="282"/>
    </row>
    <row r="215" spans="20:20" ht="80.099999999999994" customHeight="1" x14ac:dyDescent="0.25">
      <c r="T215" s="282"/>
    </row>
    <row r="216" spans="20:20" ht="80.099999999999994" customHeight="1" x14ac:dyDescent="0.25">
      <c r="T216" s="282"/>
    </row>
    <row r="217" spans="20:20" ht="80.099999999999994" customHeight="1" x14ac:dyDescent="0.25">
      <c r="T217" s="282"/>
    </row>
    <row r="218" spans="20:20" ht="80.099999999999994" customHeight="1" x14ac:dyDescent="0.25">
      <c r="T218" s="282"/>
    </row>
    <row r="219" spans="20:20" ht="80.099999999999994" customHeight="1" x14ac:dyDescent="0.25">
      <c r="T219" s="282"/>
    </row>
    <row r="220" spans="20:20" ht="80.099999999999994" customHeight="1" x14ac:dyDescent="0.25">
      <c r="T220" s="282"/>
    </row>
    <row r="221" spans="20:20" ht="80.099999999999994" customHeight="1" x14ac:dyDescent="0.25">
      <c r="T221" s="282"/>
    </row>
    <row r="222" spans="20:20" ht="80.099999999999994" customHeight="1" x14ac:dyDescent="0.25">
      <c r="T222" s="282"/>
    </row>
    <row r="223" spans="20:20" ht="80.099999999999994" customHeight="1" x14ac:dyDescent="0.25">
      <c r="T223" s="282"/>
    </row>
    <row r="224" spans="20:20" ht="80.099999999999994" customHeight="1" x14ac:dyDescent="0.25">
      <c r="T224" s="282"/>
    </row>
    <row r="225" spans="20:20" ht="80.099999999999994" customHeight="1" x14ac:dyDescent="0.25">
      <c r="T225" s="282"/>
    </row>
    <row r="226" spans="20:20" ht="80.099999999999994" customHeight="1" x14ac:dyDescent="0.25">
      <c r="T226" s="282"/>
    </row>
    <row r="227" spans="20:20" ht="80.099999999999994" customHeight="1" x14ac:dyDescent="0.25">
      <c r="T227" s="282"/>
    </row>
    <row r="228" spans="20:20" ht="80.099999999999994" customHeight="1" x14ac:dyDescent="0.25">
      <c r="T228" s="282"/>
    </row>
    <row r="229" spans="20:20" ht="80.099999999999994" customHeight="1" x14ac:dyDescent="0.25">
      <c r="T229" s="282"/>
    </row>
    <row r="230" spans="20:20" ht="80.099999999999994" customHeight="1" x14ac:dyDescent="0.25">
      <c r="T230" s="282"/>
    </row>
    <row r="231" spans="20:20" ht="80.099999999999994" customHeight="1" x14ac:dyDescent="0.25">
      <c r="T231" s="282"/>
    </row>
    <row r="232" spans="20:20" ht="80.099999999999994" customHeight="1" x14ac:dyDescent="0.25">
      <c r="T232" s="282"/>
    </row>
    <row r="233" spans="20:20" ht="80.099999999999994" customHeight="1" x14ac:dyDescent="0.25">
      <c r="T233" s="282"/>
    </row>
    <row r="234" spans="20:20" ht="80.099999999999994" customHeight="1" x14ac:dyDescent="0.25">
      <c r="T234" s="282"/>
    </row>
    <row r="235" spans="20:20" ht="80.099999999999994" customHeight="1" x14ac:dyDescent="0.25">
      <c r="T235" s="282"/>
    </row>
    <row r="236" spans="20:20" ht="80.099999999999994" customHeight="1" x14ac:dyDescent="0.25">
      <c r="T236" s="282"/>
    </row>
    <row r="237" spans="20:20" ht="80.099999999999994" customHeight="1" x14ac:dyDescent="0.25">
      <c r="T237" s="282"/>
    </row>
    <row r="238" spans="20:20" ht="80.099999999999994" customHeight="1" x14ac:dyDescent="0.25">
      <c r="T238" s="282"/>
    </row>
    <row r="239" spans="20:20" ht="80.099999999999994" customHeight="1" x14ac:dyDescent="0.25">
      <c r="T239" s="282"/>
    </row>
    <row r="240" spans="20:20" ht="80.099999999999994" customHeight="1" x14ac:dyDescent="0.25">
      <c r="T240" s="282"/>
    </row>
    <row r="241" spans="20:20" ht="80.099999999999994" customHeight="1" x14ac:dyDescent="0.25">
      <c r="T241" s="282"/>
    </row>
    <row r="242" spans="20:20" ht="80.099999999999994" customHeight="1" x14ac:dyDescent="0.25">
      <c r="T242" s="282"/>
    </row>
    <row r="243" spans="20:20" ht="80.099999999999994" customHeight="1" x14ac:dyDescent="0.25">
      <c r="T243" s="282"/>
    </row>
    <row r="244" spans="20:20" ht="80.099999999999994" customHeight="1" x14ac:dyDescent="0.25">
      <c r="T244" s="282"/>
    </row>
    <row r="245" spans="20:20" ht="80.099999999999994" customHeight="1" x14ac:dyDescent="0.25">
      <c r="T245" s="282"/>
    </row>
    <row r="246" spans="20:20" ht="80.099999999999994" customHeight="1" x14ac:dyDescent="0.25">
      <c r="T246" s="282"/>
    </row>
    <row r="247" spans="20:20" ht="80.099999999999994" customHeight="1" x14ac:dyDescent="0.25">
      <c r="T247" s="282"/>
    </row>
    <row r="248" spans="20:20" ht="80.099999999999994" customHeight="1" x14ac:dyDescent="0.25">
      <c r="T248" s="282"/>
    </row>
    <row r="249" spans="20:20" ht="80.099999999999994" customHeight="1" x14ac:dyDescent="0.25">
      <c r="T249" s="282"/>
    </row>
    <row r="250" spans="20:20" ht="80.099999999999994" customHeight="1" x14ac:dyDescent="0.25">
      <c r="T250" s="282"/>
    </row>
    <row r="251" spans="20:20" ht="80.099999999999994" customHeight="1" x14ac:dyDescent="0.25">
      <c r="T251" s="282"/>
    </row>
    <row r="252" spans="20:20" ht="80.099999999999994" customHeight="1" x14ac:dyDescent="0.25">
      <c r="T252" s="282"/>
    </row>
    <row r="253" spans="20:20" ht="80.099999999999994" customHeight="1" x14ac:dyDescent="0.25">
      <c r="T253" s="282"/>
    </row>
    <row r="254" spans="20:20" ht="80.099999999999994" customHeight="1" x14ac:dyDescent="0.25">
      <c r="T254" s="282"/>
    </row>
    <row r="255" spans="20:20" ht="80.099999999999994" customHeight="1" x14ac:dyDescent="0.25">
      <c r="T255" s="282"/>
    </row>
    <row r="256" spans="20:20" ht="80.099999999999994" customHeight="1" x14ac:dyDescent="0.25">
      <c r="T256" s="282"/>
    </row>
    <row r="257" spans="20:20" ht="80.099999999999994" customHeight="1" x14ac:dyDescent="0.25">
      <c r="T257" s="282"/>
    </row>
    <row r="258" spans="20:20" ht="80.099999999999994" customHeight="1" x14ac:dyDescent="0.25">
      <c r="T258" s="282"/>
    </row>
    <row r="259" spans="20:20" ht="80.099999999999994" customHeight="1" x14ac:dyDescent="0.25">
      <c r="T259" s="282"/>
    </row>
    <row r="260" spans="20:20" ht="80.099999999999994" customHeight="1" x14ac:dyDescent="0.25">
      <c r="T260" s="282"/>
    </row>
    <row r="261" spans="20:20" ht="80.099999999999994" customHeight="1" x14ac:dyDescent="0.25">
      <c r="T261" s="282"/>
    </row>
    <row r="262" spans="20:20" ht="80.099999999999994" customHeight="1" x14ac:dyDescent="0.25">
      <c r="T262" s="282"/>
    </row>
    <row r="263" spans="20:20" ht="80.099999999999994" customHeight="1" x14ac:dyDescent="0.25">
      <c r="T263" s="282"/>
    </row>
    <row r="264" spans="20:20" ht="80.099999999999994" customHeight="1" x14ac:dyDescent="0.25">
      <c r="T264" s="282"/>
    </row>
    <row r="265" spans="20:20" ht="80.099999999999994" customHeight="1" x14ac:dyDescent="0.25">
      <c r="T265" s="282"/>
    </row>
    <row r="266" spans="20:20" ht="80.099999999999994" customHeight="1" x14ac:dyDescent="0.25">
      <c r="T266" s="282"/>
    </row>
    <row r="267" spans="20:20" ht="80.099999999999994" customHeight="1" x14ac:dyDescent="0.25">
      <c r="T267" s="282"/>
    </row>
    <row r="268" spans="20:20" ht="80.099999999999994" customHeight="1" x14ac:dyDescent="0.25">
      <c r="T268" s="282"/>
    </row>
    <row r="269" spans="20:20" ht="80.099999999999994" customHeight="1" x14ac:dyDescent="0.25">
      <c r="T269" s="282"/>
    </row>
    <row r="270" spans="20:20" ht="80.099999999999994" customHeight="1" x14ac:dyDescent="0.25">
      <c r="T270" s="282"/>
    </row>
    <row r="271" spans="20:20" ht="80.099999999999994" customHeight="1" x14ac:dyDescent="0.25">
      <c r="T271" s="282"/>
    </row>
    <row r="272" spans="20:20" ht="80.099999999999994" customHeight="1" x14ac:dyDescent="0.25">
      <c r="T272" s="282"/>
    </row>
    <row r="273" spans="20:20" ht="80.099999999999994" customHeight="1" x14ac:dyDescent="0.25">
      <c r="T273" s="282"/>
    </row>
    <row r="274" spans="20:20" ht="80.099999999999994" customHeight="1" x14ac:dyDescent="0.25">
      <c r="T274" s="282"/>
    </row>
    <row r="275" spans="20:20" ht="80.099999999999994" customHeight="1" x14ac:dyDescent="0.25">
      <c r="T275" s="282"/>
    </row>
    <row r="276" spans="20:20" ht="80.099999999999994" customHeight="1" x14ac:dyDescent="0.25">
      <c r="T276" s="282"/>
    </row>
    <row r="277" spans="20:20" ht="80.099999999999994" customHeight="1" x14ac:dyDescent="0.25">
      <c r="T277" s="282"/>
    </row>
    <row r="278" spans="20:20" ht="80.099999999999994" customHeight="1" x14ac:dyDescent="0.25">
      <c r="T278" s="282"/>
    </row>
    <row r="279" spans="20:20" ht="80.099999999999994" customHeight="1" x14ac:dyDescent="0.25">
      <c r="T279" s="282"/>
    </row>
    <row r="280" spans="20:20" ht="80.099999999999994" customHeight="1" x14ac:dyDescent="0.25">
      <c r="T280" s="282"/>
    </row>
    <row r="281" spans="20:20" ht="80.099999999999994" customHeight="1" x14ac:dyDescent="0.25">
      <c r="T281" s="282"/>
    </row>
    <row r="282" spans="20:20" ht="80.099999999999994" customHeight="1" x14ac:dyDescent="0.25">
      <c r="T282" s="282"/>
    </row>
    <row r="283" spans="20:20" ht="80.099999999999994" customHeight="1" x14ac:dyDescent="0.25">
      <c r="T283" s="282"/>
    </row>
    <row r="284" spans="20:20" ht="80.099999999999994" customHeight="1" x14ac:dyDescent="0.25">
      <c r="T284" s="282"/>
    </row>
    <row r="285" spans="20:20" ht="80.099999999999994" customHeight="1" x14ac:dyDescent="0.25">
      <c r="T285" s="282"/>
    </row>
    <row r="286" spans="20:20" ht="80.099999999999994" customHeight="1" x14ac:dyDescent="0.25">
      <c r="T286" s="282"/>
    </row>
    <row r="287" spans="20:20" ht="80.099999999999994" customHeight="1" x14ac:dyDescent="0.25">
      <c r="T287" s="282"/>
    </row>
    <row r="288" spans="20:20" ht="80.099999999999994" customHeight="1" x14ac:dyDescent="0.25">
      <c r="T288" s="282"/>
    </row>
    <row r="289" spans="20:20" ht="80.099999999999994" customHeight="1" x14ac:dyDescent="0.25">
      <c r="T289" s="282"/>
    </row>
    <row r="290" spans="20:20" ht="80.099999999999994" customHeight="1" x14ac:dyDescent="0.25">
      <c r="T290" s="282"/>
    </row>
    <row r="291" spans="20:20" ht="80.099999999999994" customHeight="1" x14ac:dyDescent="0.25">
      <c r="T291" s="282"/>
    </row>
    <row r="292" spans="20:20" ht="80.099999999999994" customHeight="1" x14ac:dyDescent="0.25">
      <c r="T292" s="282"/>
    </row>
    <row r="293" spans="20:20" ht="80.099999999999994" customHeight="1" x14ac:dyDescent="0.25">
      <c r="T293" s="282"/>
    </row>
    <row r="294" spans="20:20" ht="80.099999999999994" customHeight="1" x14ac:dyDescent="0.25">
      <c r="T294" s="282"/>
    </row>
    <row r="295" spans="20:20" ht="80.099999999999994" customHeight="1" x14ac:dyDescent="0.25">
      <c r="T295" s="282"/>
    </row>
    <row r="296" spans="20:20" ht="80.099999999999994" customHeight="1" x14ac:dyDescent="0.25">
      <c r="T296" s="282"/>
    </row>
    <row r="297" spans="20:20" ht="80.099999999999994" customHeight="1" x14ac:dyDescent="0.25">
      <c r="T297" s="282"/>
    </row>
    <row r="298" spans="20:20" ht="80.099999999999994" customHeight="1" x14ac:dyDescent="0.25">
      <c r="T298" s="282"/>
    </row>
    <row r="299" spans="20:20" ht="80.099999999999994" customHeight="1" x14ac:dyDescent="0.25">
      <c r="T299" s="282"/>
    </row>
    <row r="300" spans="20:20" ht="80.099999999999994" customHeight="1" x14ac:dyDescent="0.25">
      <c r="T300" s="282"/>
    </row>
    <row r="301" spans="20:20" ht="80.099999999999994" customHeight="1" x14ac:dyDescent="0.25">
      <c r="T301" s="282"/>
    </row>
    <row r="302" spans="20:20" ht="80.099999999999994" customHeight="1" x14ac:dyDescent="0.25">
      <c r="T302" s="282"/>
    </row>
    <row r="303" spans="20:20" ht="80.099999999999994" customHeight="1" x14ac:dyDescent="0.25">
      <c r="T303" s="282"/>
    </row>
    <row r="304" spans="20:20" ht="80.099999999999994" customHeight="1" x14ac:dyDescent="0.25">
      <c r="T304" s="282"/>
    </row>
    <row r="305" spans="20:20" ht="80.099999999999994" customHeight="1" x14ac:dyDescent="0.25">
      <c r="T305" s="282"/>
    </row>
    <row r="306" spans="20:20" ht="80.099999999999994" customHeight="1" x14ac:dyDescent="0.25">
      <c r="T306" s="282"/>
    </row>
    <row r="307" spans="20:20" ht="80.099999999999994" customHeight="1" x14ac:dyDescent="0.25">
      <c r="T307" s="282"/>
    </row>
    <row r="308" spans="20:20" ht="80.099999999999994" customHeight="1" x14ac:dyDescent="0.25">
      <c r="T308" s="282"/>
    </row>
    <row r="309" spans="20:20" ht="80.099999999999994" customHeight="1" x14ac:dyDescent="0.25">
      <c r="T309" s="282"/>
    </row>
    <row r="310" spans="20:20" ht="80.099999999999994" customHeight="1" x14ac:dyDescent="0.25">
      <c r="T310" s="282"/>
    </row>
    <row r="311" spans="20:20" ht="80.099999999999994" customHeight="1" x14ac:dyDescent="0.25">
      <c r="T311" s="282"/>
    </row>
    <row r="312" spans="20:20" ht="80.099999999999994" customHeight="1" x14ac:dyDescent="0.25">
      <c r="T312" s="282"/>
    </row>
    <row r="313" spans="20:20" ht="80.099999999999994" customHeight="1" x14ac:dyDescent="0.25">
      <c r="T313" s="282"/>
    </row>
    <row r="314" spans="20:20" ht="80.099999999999994" customHeight="1" x14ac:dyDescent="0.25">
      <c r="T314" s="282"/>
    </row>
    <row r="315" spans="20:20" ht="80.099999999999994" customHeight="1" x14ac:dyDescent="0.25">
      <c r="T315" s="282"/>
    </row>
    <row r="316" spans="20:20" ht="80.099999999999994" customHeight="1" x14ac:dyDescent="0.25">
      <c r="T316" s="282"/>
    </row>
    <row r="317" spans="20:20" ht="80.099999999999994" customHeight="1" x14ac:dyDescent="0.25">
      <c r="T317" s="282"/>
    </row>
    <row r="318" spans="20:20" ht="80.099999999999994" customHeight="1" x14ac:dyDescent="0.25">
      <c r="T318" s="282"/>
    </row>
    <row r="319" spans="20:20" ht="80.099999999999994" customHeight="1" x14ac:dyDescent="0.25">
      <c r="T319" s="282"/>
    </row>
    <row r="320" spans="20:20" ht="80.099999999999994" customHeight="1" x14ac:dyDescent="0.25">
      <c r="T320" s="282"/>
    </row>
    <row r="321" spans="20:20" ht="80.099999999999994" customHeight="1" x14ac:dyDescent="0.25">
      <c r="T321" s="282"/>
    </row>
    <row r="322" spans="20:20" ht="80.099999999999994" customHeight="1" x14ac:dyDescent="0.25">
      <c r="T322" s="282"/>
    </row>
    <row r="323" spans="20:20" ht="80.099999999999994" customHeight="1" x14ac:dyDescent="0.25">
      <c r="T323" s="282"/>
    </row>
    <row r="324" spans="20:20" ht="80.099999999999994" customHeight="1" x14ac:dyDescent="0.25">
      <c r="T324" s="282"/>
    </row>
    <row r="325" spans="20:20" ht="80.099999999999994" customHeight="1" x14ac:dyDescent="0.25">
      <c r="T325" s="282"/>
    </row>
    <row r="326" spans="20:20" ht="80.099999999999994" customHeight="1" x14ac:dyDescent="0.25">
      <c r="T326" s="282"/>
    </row>
    <row r="327" spans="20:20" ht="80.099999999999994" customHeight="1" x14ac:dyDescent="0.25">
      <c r="T327" s="282"/>
    </row>
    <row r="328" spans="20:20" ht="80.099999999999994" customHeight="1" x14ac:dyDescent="0.25">
      <c r="T328" s="282"/>
    </row>
    <row r="329" spans="20:20" ht="80.099999999999994" customHeight="1" x14ac:dyDescent="0.25">
      <c r="T329" s="282"/>
    </row>
    <row r="330" spans="20:20" ht="80.099999999999994" customHeight="1" x14ac:dyDescent="0.25">
      <c r="T330" s="282"/>
    </row>
    <row r="331" spans="20:20" ht="80.099999999999994" customHeight="1" x14ac:dyDescent="0.25">
      <c r="T331" s="282"/>
    </row>
    <row r="332" spans="20:20" ht="80.099999999999994" customHeight="1" x14ac:dyDescent="0.25">
      <c r="T332" s="282"/>
    </row>
    <row r="333" spans="20:20" ht="80.099999999999994" customHeight="1" x14ac:dyDescent="0.25">
      <c r="T333" s="282"/>
    </row>
    <row r="334" spans="20:20" ht="80.099999999999994" customHeight="1" x14ac:dyDescent="0.25">
      <c r="T334" s="282"/>
    </row>
    <row r="335" spans="20:20" ht="80.099999999999994" customHeight="1" x14ac:dyDescent="0.25">
      <c r="T335" s="282"/>
    </row>
    <row r="336" spans="20:20" ht="80.099999999999994" customHeight="1" x14ac:dyDescent="0.25">
      <c r="T336" s="282"/>
    </row>
    <row r="337" spans="20:20" ht="80.099999999999994" customHeight="1" x14ac:dyDescent="0.25">
      <c r="T337" s="282"/>
    </row>
    <row r="338" spans="20:20" ht="80.099999999999994" customHeight="1" x14ac:dyDescent="0.25">
      <c r="T338" s="282"/>
    </row>
    <row r="339" spans="20:20" ht="80.099999999999994" customHeight="1" x14ac:dyDescent="0.25">
      <c r="T339" s="282"/>
    </row>
    <row r="340" spans="20:20" ht="80.099999999999994" customHeight="1" x14ac:dyDescent="0.25">
      <c r="T340" s="282"/>
    </row>
    <row r="341" spans="20:20" ht="80.099999999999994" customHeight="1" x14ac:dyDescent="0.25">
      <c r="T341" s="282"/>
    </row>
    <row r="342" spans="20:20" ht="80.099999999999994" customHeight="1" x14ac:dyDescent="0.25">
      <c r="T342" s="282"/>
    </row>
    <row r="343" spans="20:20" ht="80.099999999999994" customHeight="1" x14ac:dyDescent="0.25">
      <c r="T343" s="282"/>
    </row>
    <row r="344" spans="20:20" ht="80.099999999999994" customHeight="1" x14ac:dyDescent="0.25">
      <c r="T344" s="282"/>
    </row>
    <row r="345" spans="20:20" ht="80.099999999999994" customHeight="1" x14ac:dyDescent="0.25">
      <c r="T345" s="282"/>
    </row>
    <row r="346" spans="20:20" ht="80.099999999999994" customHeight="1" x14ac:dyDescent="0.25">
      <c r="T346" s="282"/>
    </row>
    <row r="347" spans="20:20" ht="80.099999999999994" customHeight="1" x14ac:dyDescent="0.25">
      <c r="T347" s="282"/>
    </row>
    <row r="348" spans="20:20" ht="80.099999999999994" customHeight="1" x14ac:dyDescent="0.25">
      <c r="T348" s="282"/>
    </row>
    <row r="349" spans="20:20" ht="80.099999999999994" customHeight="1" x14ac:dyDescent="0.25">
      <c r="T349" s="282"/>
    </row>
    <row r="350" spans="20:20" ht="80.099999999999994" customHeight="1" x14ac:dyDescent="0.25">
      <c r="T350" s="282"/>
    </row>
    <row r="351" spans="20:20" ht="80.099999999999994" customHeight="1" x14ac:dyDescent="0.25">
      <c r="T351" s="282"/>
    </row>
    <row r="352" spans="20:20" ht="80.099999999999994" customHeight="1" x14ac:dyDescent="0.25">
      <c r="T352" s="282"/>
    </row>
    <row r="353" spans="20:20" ht="80.099999999999994" customHeight="1" x14ac:dyDescent="0.25">
      <c r="T353" s="282"/>
    </row>
    <row r="354" spans="20:20" ht="80.099999999999994" customHeight="1" x14ac:dyDescent="0.25">
      <c r="T354" s="282"/>
    </row>
    <row r="355" spans="20:20" ht="80.099999999999994" customHeight="1" x14ac:dyDescent="0.25">
      <c r="T355" s="282"/>
    </row>
    <row r="356" spans="20:20" ht="80.099999999999994" customHeight="1" x14ac:dyDescent="0.25">
      <c r="T356" s="282"/>
    </row>
    <row r="357" spans="20:20" ht="80.099999999999994" customHeight="1" x14ac:dyDescent="0.25">
      <c r="T357" s="282"/>
    </row>
    <row r="358" spans="20:20" ht="80.099999999999994" customHeight="1" x14ac:dyDescent="0.25">
      <c r="T358" s="282"/>
    </row>
    <row r="359" spans="20:20" ht="80.099999999999994" customHeight="1" x14ac:dyDescent="0.25">
      <c r="T359" s="282"/>
    </row>
    <row r="360" spans="20:20" ht="80.099999999999994" customHeight="1" x14ac:dyDescent="0.25">
      <c r="T360" s="282"/>
    </row>
    <row r="361" spans="20:20" ht="80.099999999999994" customHeight="1" x14ac:dyDescent="0.25">
      <c r="T361" s="282"/>
    </row>
    <row r="362" spans="20:20" ht="80.099999999999994" customHeight="1" x14ac:dyDescent="0.25">
      <c r="T362" s="282"/>
    </row>
    <row r="363" spans="20:20" ht="80.099999999999994" customHeight="1" x14ac:dyDescent="0.25">
      <c r="T363" s="282"/>
    </row>
    <row r="364" spans="20:20" ht="80.099999999999994" customHeight="1" x14ac:dyDescent="0.25">
      <c r="T364" s="282"/>
    </row>
    <row r="365" spans="20:20" ht="80.099999999999994" customHeight="1" x14ac:dyDescent="0.25">
      <c r="T365" s="282"/>
    </row>
    <row r="366" spans="20:20" ht="80.099999999999994" customHeight="1" x14ac:dyDescent="0.25">
      <c r="T366" s="282"/>
    </row>
    <row r="367" spans="20:20" ht="80.099999999999994" customHeight="1" x14ac:dyDescent="0.25">
      <c r="T367" s="282"/>
    </row>
    <row r="368" spans="20:20" ht="80.099999999999994" customHeight="1" x14ac:dyDescent="0.25">
      <c r="T368" s="282"/>
    </row>
    <row r="369" spans="20:20" ht="80.099999999999994" customHeight="1" x14ac:dyDescent="0.25">
      <c r="T369" s="282"/>
    </row>
    <row r="370" spans="20:20" ht="80.099999999999994" customHeight="1" x14ac:dyDescent="0.25">
      <c r="T370" s="282"/>
    </row>
    <row r="371" spans="20:20" ht="80.099999999999994" customHeight="1" x14ac:dyDescent="0.25">
      <c r="T371" s="282"/>
    </row>
    <row r="372" spans="20:20" ht="80.099999999999994" customHeight="1" x14ac:dyDescent="0.25">
      <c r="T372" s="282"/>
    </row>
    <row r="373" spans="20:20" ht="80.099999999999994" customHeight="1" x14ac:dyDescent="0.25">
      <c r="T373" s="282"/>
    </row>
    <row r="374" spans="20:20" ht="80.099999999999994" customHeight="1" x14ac:dyDescent="0.25">
      <c r="T374" s="282"/>
    </row>
    <row r="375" spans="20:20" ht="80.099999999999994" customHeight="1" x14ac:dyDescent="0.25">
      <c r="T375" s="282"/>
    </row>
    <row r="376" spans="20:20" ht="80.099999999999994" customHeight="1" x14ac:dyDescent="0.25">
      <c r="T376" s="282"/>
    </row>
    <row r="377" spans="20:20" ht="80.099999999999994" customHeight="1" x14ac:dyDescent="0.25">
      <c r="T377" s="282"/>
    </row>
    <row r="378" spans="20:20" ht="80.099999999999994" customHeight="1" x14ac:dyDescent="0.25">
      <c r="T378" s="282"/>
    </row>
    <row r="379" spans="20:20" ht="80.099999999999994" customHeight="1" x14ac:dyDescent="0.25">
      <c r="T379" s="282"/>
    </row>
    <row r="380" spans="20:20" ht="80.099999999999994" customHeight="1" x14ac:dyDescent="0.25">
      <c r="T380" s="282"/>
    </row>
    <row r="381" spans="20:20" ht="80.099999999999994" customHeight="1" x14ac:dyDescent="0.25">
      <c r="T381" s="282"/>
    </row>
    <row r="382" spans="20:20" ht="80.099999999999994" customHeight="1" x14ac:dyDescent="0.25">
      <c r="T382" s="282"/>
    </row>
    <row r="383" spans="20:20" ht="80.099999999999994" customHeight="1" x14ac:dyDescent="0.25">
      <c r="T383" s="282"/>
    </row>
    <row r="384" spans="20:20" ht="80.099999999999994" customHeight="1" x14ac:dyDescent="0.25">
      <c r="T384" s="282"/>
    </row>
    <row r="385" spans="20:20" ht="80.099999999999994" customHeight="1" x14ac:dyDescent="0.25">
      <c r="T385" s="282"/>
    </row>
    <row r="386" spans="20:20" ht="80.099999999999994" customHeight="1" x14ac:dyDescent="0.25">
      <c r="T386" s="282"/>
    </row>
    <row r="387" spans="20:20" ht="80.099999999999994" customHeight="1" x14ac:dyDescent="0.25">
      <c r="T387" s="282"/>
    </row>
    <row r="388" spans="20:20" ht="80.099999999999994" customHeight="1" x14ac:dyDescent="0.25">
      <c r="T388" s="282"/>
    </row>
    <row r="389" spans="20:20" ht="80.099999999999994" customHeight="1" x14ac:dyDescent="0.25">
      <c r="T389" s="282"/>
    </row>
    <row r="390" spans="20:20" ht="80.099999999999994" customHeight="1" x14ac:dyDescent="0.25">
      <c r="T390" s="282"/>
    </row>
    <row r="391" spans="20:20" ht="80.099999999999994" customHeight="1" x14ac:dyDescent="0.25">
      <c r="T391" s="282"/>
    </row>
    <row r="392" spans="20:20" ht="80.099999999999994" customHeight="1" x14ac:dyDescent="0.25">
      <c r="T392" s="282"/>
    </row>
    <row r="393" spans="20:20" ht="80.099999999999994" customHeight="1" x14ac:dyDescent="0.25">
      <c r="T393" s="282"/>
    </row>
    <row r="394" spans="20:20" ht="80.099999999999994" customHeight="1" x14ac:dyDescent="0.25">
      <c r="T394" s="282"/>
    </row>
    <row r="395" spans="20:20" ht="80.099999999999994" customHeight="1" x14ac:dyDescent="0.25">
      <c r="T395" s="282"/>
    </row>
    <row r="396" spans="20:20" ht="80.099999999999994" customHeight="1" x14ac:dyDescent="0.25">
      <c r="T396" s="282"/>
    </row>
    <row r="397" spans="20:20" ht="80.099999999999994" customHeight="1" x14ac:dyDescent="0.25">
      <c r="T397" s="282"/>
    </row>
    <row r="398" spans="20:20" ht="80.099999999999994" customHeight="1" x14ac:dyDescent="0.25">
      <c r="T398" s="282"/>
    </row>
    <row r="399" spans="20:20" ht="80.099999999999994" customHeight="1" x14ac:dyDescent="0.25">
      <c r="T399" s="282"/>
    </row>
    <row r="400" spans="20:20" ht="80.099999999999994" customHeight="1" x14ac:dyDescent="0.25">
      <c r="T400" s="282"/>
    </row>
    <row r="401" spans="20:20" ht="80.099999999999994" customHeight="1" x14ac:dyDescent="0.25">
      <c r="T401" s="282"/>
    </row>
    <row r="402" spans="20:20" ht="80.099999999999994" customHeight="1" x14ac:dyDescent="0.25">
      <c r="T402" s="282"/>
    </row>
    <row r="403" spans="20:20" ht="80.099999999999994" customHeight="1" x14ac:dyDescent="0.25">
      <c r="T403" s="282"/>
    </row>
    <row r="404" spans="20:20" ht="80.099999999999994" customHeight="1" x14ac:dyDescent="0.25">
      <c r="T404" s="282"/>
    </row>
    <row r="405" spans="20:20" ht="80.099999999999994" customHeight="1" x14ac:dyDescent="0.25">
      <c r="T405" s="282"/>
    </row>
    <row r="406" spans="20:20" ht="80.099999999999994" customHeight="1" x14ac:dyDescent="0.25">
      <c r="T406" s="282"/>
    </row>
    <row r="407" spans="20:20" ht="80.099999999999994" customHeight="1" x14ac:dyDescent="0.25">
      <c r="T407" s="282"/>
    </row>
    <row r="408" spans="20:20" ht="80.099999999999994" customHeight="1" x14ac:dyDescent="0.25">
      <c r="T408" s="282"/>
    </row>
    <row r="409" spans="20:20" ht="80.099999999999994" customHeight="1" x14ac:dyDescent="0.25">
      <c r="T409" s="282"/>
    </row>
    <row r="410" spans="20:20" ht="80.099999999999994" customHeight="1" x14ac:dyDescent="0.25">
      <c r="T410" s="282"/>
    </row>
    <row r="411" spans="20:20" ht="80.099999999999994" customHeight="1" x14ac:dyDescent="0.25">
      <c r="T411" s="282"/>
    </row>
    <row r="412" spans="20:20" ht="80.099999999999994" customHeight="1" x14ac:dyDescent="0.25">
      <c r="T412" s="282"/>
    </row>
    <row r="413" spans="20:20" ht="80.099999999999994" customHeight="1" x14ac:dyDescent="0.25">
      <c r="T413" s="282"/>
    </row>
    <row r="414" spans="20:20" ht="80.099999999999994" customHeight="1" x14ac:dyDescent="0.25">
      <c r="T414" s="282"/>
    </row>
    <row r="415" spans="20:20" ht="80.099999999999994" customHeight="1" x14ac:dyDescent="0.25">
      <c r="T415" s="282"/>
    </row>
    <row r="416" spans="20:20" ht="80.099999999999994" customHeight="1" x14ac:dyDescent="0.25">
      <c r="T416" s="282"/>
    </row>
    <row r="417" spans="20:20" ht="80.099999999999994" customHeight="1" x14ac:dyDescent="0.25">
      <c r="T417" s="282"/>
    </row>
    <row r="418" spans="20:20" ht="80.099999999999994" customHeight="1" x14ac:dyDescent="0.25">
      <c r="T418" s="282"/>
    </row>
    <row r="419" spans="20:20" ht="80.099999999999994" customHeight="1" x14ac:dyDescent="0.25">
      <c r="T419" s="282"/>
    </row>
    <row r="420" spans="20:20" ht="80.099999999999994" customHeight="1" x14ac:dyDescent="0.25">
      <c r="T420" s="282"/>
    </row>
    <row r="421" spans="20:20" ht="80.099999999999994" customHeight="1" x14ac:dyDescent="0.25">
      <c r="T421" s="282"/>
    </row>
    <row r="422" spans="20:20" ht="80.099999999999994" customHeight="1" x14ac:dyDescent="0.25">
      <c r="T422" s="282"/>
    </row>
    <row r="423" spans="20:20" ht="80.099999999999994" customHeight="1" x14ac:dyDescent="0.25">
      <c r="T423" s="282"/>
    </row>
    <row r="424" spans="20:20" ht="80.099999999999994" customHeight="1" x14ac:dyDescent="0.25">
      <c r="T424" s="282"/>
    </row>
    <row r="425" spans="20:20" ht="80.099999999999994" customHeight="1" x14ac:dyDescent="0.25">
      <c r="T425" s="282"/>
    </row>
    <row r="426" spans="20:20" ht="80.099999999999994" customHeight="1" x14ac:dyDescent="0.25">
      <c r="T426" s="282"/>
    </row>
    <row r="427" spans="20:20" ht="80.099999999999994" customHeight="1" x14ac:dyDescent="0.25">
      <c r="T427" s="282"/>
    </row>
    <row r="428" spans="20:20" ht="80.099999999999994" customHeight="1" x14ac:dyDescent="0.25">
      <c r="T428" s="282"/>
    </row>
    <row r="429" spans="20:20" ht="80.099999999999994" customHeight="1" x14ac:dyDescent="0.25">
      <c r="T429" s="282"/>
    </row>
    <row r="430" spans="20:20" ht="80.099999999999994" customHeight="1" x14ac:dyDescent="0.25">
      <c r="T430" s="282"/>
    </row>
    <row r="431" spans="20:20" ht="80.099999999999994" customHeight="1" x14ac:dyDescent="0.25">
      <c r="T431" s="282"/>
    </row>
    <row r="432" spans="20:20" ht="80.099999999999994" customHeight="1" x14ac:dyDescent="0.25">
      <c r="T432" s="282"/>
    </row>
    <row r="433" spans="20:20" ht="80.099999999999994" customHeight="1" x14ac:dyDescent="0.25">
      <c r="T433" s="282"/>
    </row>
    <row r="434" spans="20:20" ht="80.099999999999994" customHeight="1" x14ac:dyDescent="0.25">
      <c r="T434" s="282"/>
    </row>
    <row r="435" spans="20:20" ht="80.099999999999994" customHeight="1" x14ac:dyDescent="0.25">
      <c r="T435" s="282"/>
    </row>
    <row r="436" spans="20:20" ht="80.099999999999994" customHeight="1" x14ac:dyDescent="0.25">
      <c r="T436" s="282"/>
    </row>
    <row r="437" spans="20:20" ht="80.099999999999994" customHeight="1" x14ac:dyDescent="0.25">
      <c r="T437" s="282"/>
    </row>
    <row r="438" spans="20:20" ht="80.099999999999994" customHeight="1" x14ac:dyDescent="0.25">
      <c r="T438" s="282"/>
    </row>
    <row r="439" spans="20:20" ht="80.099999999999994" customHeight="1" x14ac:dyDescent="0.25">
      <c r="T439" s="282"/>
    </row>
    <row r="440" spans="20:20" ht="80.099999999999994" customHeight="1" x14ac:dyDescent="0.25">
      <c r="T440" s="282"/>
    </row>
    <row r="441" spans="20:20" ht="80.099999999999994" customHeight="1" x14ac:dyDescent="0.25">
      <c r="T441" s="282"/>
    </row>
    <row r="442" spans="20:20" ht="80.099999999999994" customHeight="1" x14ac:dyDescent="0.25">
      <c r="T442" s="282"/>
    </row>
    <row r="443" spans="20:20" ht="80.099999999999994" customHeight="1" x14ac:dyDescent="0.25">
      <c r="T443" s="282"/>
    </row>
    <row r="444" spans="20:20" ht="80.099999999999994" customHeight="1" x14ac:dyDescent="0.25">
      <c r="T444" s="282"/>
    </row>
    <row r="445" spans="20:20" ht="80.099999999999994" customHeight="1" x14ac:dyDescent="0.25">
      <c r="T445" s="282"/>
    </row>
    <row r="446" spans="20:20" ht="80.099999999999994" customHeight="1" x14ac:dyDescent="0.25">
      <c r="T446" s="282"/>
    </row>
    <row r="447" spans="20:20" ht="80.099999999999994" customHeight="1" x14ac:dyDescent="0.25">
      <c r="T447" s="282"/>
    </row>
    <row r="448" spans="20:20" ht="80.099999999999994" customHeight="1" x14ac:dyDescent="0.25">
      <c r="T448" s="282"/>
    </row>
    <row r="449" spans="20:20" ht="80.099999999999994" customHeight="1" x14ac:dyDescent="0.25">
      <c r="T449" s="282"/>
    </row>
    <row r="450" spans="20:20" ht="80.099999999999994" customHeight="1" x14ac:dyDescent="0.25">
      <c r="T450" s="282"/>
    </row>
    <row r="451" spans="20:20" ht="80.099999999999994" customHeight="1" x14ac:dyDescent="0.25">
      <c r="T451" s="282"/>
    </row>
    <row r="452" spans="20:20" ht="80.099999999999994" customHeight="1" x14ac:dyDescent="0.25">
      <c r="T452" s="282"/>
    </row>
    <row r="453" spans="20:20" ht="80.099999999999994" customHeight="1" x14ac:dyDescent="0.25">
      <c r="T453" s="282"/>
    </row>
    <row r="454" spans="20:20" ht="80.099999999999994" customHeight="1" x14ac:dyDescent="0.25">
      <c r="T454" s="282"/>
    </row>
    <row r="455" spans="20:20" ht="80.099999999999994" customHeight="1" x14ac:dyDescent="0.25">
      <c r="T455" s="282"/>
    </row>
    <row r="456" spans="20:20" ht="80.099999999999994" customHeight="1" x14ac:dyDescent="0.25">
      <c r="T456" s="282"/>
    </row>
    <row r="457" spans="20:20" ht="80.099999999999994" customHeight="1" x14ac:dyDescent="0.25">
      <c r="T457" s="282"/>
    </row>
    <row r="458" spans="20:20" ht="80.099999999999994" customHeight="1" x14ac:dyDescent="0.25">
      <c r="T458" s="282"/>
    </row>
    <row r="459" spans="20:20" ht="80.099999999999994" customHeight="1" x14ac:dyDescent="0.25">
      <c r="T459" s="282"/>
    </row>
    <row r="460" spans="20:20" ht="80.099999999999994" customHeight="1" x14ac:dyDescent="0.25">
      <c r="T460" s="282"/>
    </row>
    <row r="461" spans="20:20" ht="80.099999999999994" customHeight="1" x14ac:dyDescent="0.25">
      <c r="T461" s="282"/>
    </row>
    <row r="462" spans="20:20" ht="80.099999999999994" customHeight="1" x14ac:dyDescent="0.25">
      <c r="T462" s="282"/>
    </row>
    <row r="463" spans="20:20" ht="80.099999999999994" customHeight="1" x14ac:dyDescent="0.25">
      <c r="T463" s="282"/>
    </row>
    <row r="464" spans="20:20" ht="80.099999999999994" customHeight="1" x14ac:dyDescent="0.25">
      <c r="T464" s="282"/>
    </row>
    <row r="465" spans="20:20" ht="80.099999999999994" customHeight="1" x14ac:dyDescent="0.25">
      <c r="T465" s="282"/>
    </row>
    <row r="466" spans="20:20" ht="80.099999999999994" customHeight="1" x14ac:dyDescent="0.25">
      <c r="T466" s="282"/>
    </row>
    <row r="467" spans="20:20" ht="80.099999999999994" customHeight="1" x14ac:dyDescent="0.25">
      <c r="T467" s="282"/>
    </row>
    <row r="468" spans="20:20" ht="80.099999999999994" customHeight="1" x14ac:dyDescent="0.25">
      <c r="T468" s="282"/>
    </row>
    <row r="469" spans="20:20" ht="80.099999999999994" customHeight="1" x14ac:dyDescent="0.25">
      <c r="T469" s="282"/>
    </row>
    <row r="470" spans="20:20" ht="80.099999999999994" customHeight="1" x14ac:dyDescent="0.25">
      <c r="T470" s="282"/>
    </row>
    <row r="471" spans="20:20" ht="80.099999999999994" customHeight="1" x14ac:dyDescent="0.25">
      <c r="T471" s="282"/>
    </row>
    <row r="472" spans="20:20" ht="80.099999999999994" customHeight="1" x14ac:dyDescent="0.25">
      <c r="T472" s="282"/>
    </row>
    <row r="473" spans="20:20" ht="80.099999999999994" customHeight="1" x14ac:dyDescent="0.25">
      <c r="T473" s="282"/>
    </row>
    <row r="474" spans="20:20" ht="80.099999999999994" customHeight="1" x14ac:dyDescent="0.25">
      <c r="T474" s="282"/>
    </row>
    <row r="475" spans="20:20" ht="80.099999999999994" customHeight="1" x14ac:dyDescent="0.25">
      <c r="T475" s="282"/>
    </row>
    <row r="476" spans="20:20" ht="80.099999999999994" customHeight="1" x14ac:dyDescent="0.25">
      <c r="T476" s="282"/>
    </row>
    <row r="477" spans="20:20" ht="80.099999999999994" customHeight="1" x14ac:dyDescent="0.25">
      <c r="T477" s="282"/>
    </row>
    <row r="478" spans="20:20" ht="80.099999999999994" customHeight="1" x14ac:dyDescent="0.25">
      <c r="T478" s="282"/>
    </row>
    <row r="479" spans="20:20" ht="80.099999999999994" customHeight="1" x14ac:dyDescent="0.25">
      <c r="T479" s="282"/>
    </row>
    <row r="480" spans="20:20" ht="80.099999999999994" customHeight="1" x14ac:dyDescent="0.25">
      <c r="T480" s="282"/>
    </row>
    <row r="481" spans="20:20" ht="80.099999999999994" customHeight="1" x14ac:dyDescent="0.25">
      <c r="T481" s="282"/>
    </row>
    <row r="482" spans="20:20" ht="80.099999999999994" customHeight="1" x14ac:dyDescent="0.25">
      <c r="T482" s="282"/>
    </row>
    <row r="483" spans="20:20" ht="80.099999999999994" customHeight="1" x14ac:dyDescent="0.25">
      <c r="T483" s="282"/>
    </row>
    <row r="484" spans="20:20" ht="80.099999999999994" customHeight="1" x14ac:dyDescent="0.25">
      <c r="T484" s="282"/>
    </row>
    <row r="485" spans="20:20" ht="80.099999999999994" customHeight="1" x14ac:dyDescent="0.25">
      <c r="T485" s="282"/>
    </row>
    <row r="486" spans="20:20" ht="80.099999999999994" customHeight="1" x14ac:dyDescent="0.25">
      <c r="T486" s="282"/>
    </row>
    <row r="487" spans="20:20" ht="80.099999999999994" customHeight="1" x14ac:dyDescent="0.25">
      <c r="T487" s="282"/>
    </row>
    <row r="488" spans="20:20" ht="80.099999999999994" customHeight="1" x14ac:dyDescent="0.25">
      <c r="T488" s="282"/>
    </row>
    <row r="489" spans="20:20" ht="80.099999999999994" customHeight="1" x14ac:dyDescent="0.25">
      <c r="T489" s="282"/>
    </row>
    <row r="490" spans="20:20" ht="80.099999999999994" customHeight="1" x14ac:dyDescent="0.25">
      <c r="T490" s="282"/>
    </row>
    <row r="491" spans="20:20" ht="80.099999999999994" customHeight="1" x14ac:dyDescent="0.25">
      <c r="T491" s="282"/>
    </row>
    <row r="492" spans="20:20" ht="80.099999999999994" customHeight="1" x14ac:dyDescent="0.25">
      <c r="T492" s="282"/>
    </row>
    <row r="493" spans="20:20" ht="80.099999999999994" customHeight="1" x14ac:dyDescent="0.25">
      <c r="T493" s="282"/>
    </row>
    <row r="494" spans="20:20" ht="80.099999999999994" customHeight="1" x14ac:dyDescent="0.25">
      <c r="T494" s="282"/>
    </row>
    <row r="495" spans="20:20" ht="80.099999999999994" customHeight="1" x14ac:dyDescent="0.25">
      <c r="T495" s="282"/>
    </row>
    <row r="496" spans="20:20" ht="80.099999999999994" customHeight="1" x14ac:dyDescent="0.25">
      <c r="T496" s="282"/>
    </row>
    <row r="497" spans="20:20" ht="80.099999999999994" customHeight="1" x14ac:dyDescent="0.25">
      <c r="T497" s="282"/>
    </row>
    <row r="498" spans="20:20" ht="80.099999999999994" customHeight="1" x14ac:dyDescent="0.25">
      <c r="T498" s="282"/>
    </row>
    <row r="499" spans="20:20" ht="80.099999999999994" customHeight="1" x14ac:dyDescent="0.25">
      <c r="T499" s="282"/>
    </row>
    <row r="500" spans="20:20" ht="80.099999999999994" customHeight="1" x14ac:dyDescent="0.25">
      <c r="T500" s="282"/>
    </row>
    <row r="501" spans="20:20" ht="80.099999999999994" customHeight="1" x14ac:dyDescent="0.25">
      <c r="T501" s="282"/>
    </row>
    <row r="502" spans="20:20" ht="80.099999999999994" customHeight="1" x14ac:dyDescent="0.25">
      <c r="T502" s="282"/>
    </row>
    <row r="503" spans="20:20" ht="80.099999999999994" customHeight="1" x14ac:dyDescent="0.25">
      <c r="T503" s="282"/>
    </row>
    <row r="504" spans="20:20" ht="80.099999999999994" customHeight="1" x14ac:dyDescent="0.25">
      <c r="T504" s="282"/>
    </row>
    <row r="505" spans="20:20" ht="80.099999999999994" customHeight="1" x14ac:dyDescent="0.25">
      <c r="T505" s="282"/>
    </row>
    <row r="506" spans="20:20" ht="80.099999999999994" customHeight="1" x14ac:dyDescent="0.25">
      <c r="T506" s="282"/>
    </row>
    <row r="507" spans="20:20" ht="80.099999999999994" customHeight="1" x14ac:dyDescent="0.25">
      <c r="T507" s="282"/>
    </row>
    <row r="508" spans="20:20" ht="80.099999999999994" customHeight="1" x14ac:dyDescent="0.25">
      <c r="T508" s="282"/>
    </row>
  </sheetData>
  <autoFilter ref="A1:A111" xr:uid="{00000000-0009-0000-0000-000001000000}">
    <filterColumn colId="0">
      <filters>
        <filter val="contratada"/>
        <filter val="em andamento"/>
      </filters>
    </filterColumn>
  </autoFilter>
  <mergeCells count="137">
    <mergeCell ref="U2:U7"/>
    <mergeCell ref="U8:U12"/>
    <mergeCell ref="U13:U18"/>
    <mergeCell ref="U19:U37"/>
    <mergeCell ref="U38:U56"/>
    <mergeCell ref="U95:U104"/>
    <mergeCell ref="U105:U110"/>
    <mergeCell ref="U111:U119"/>
    <mergeCell ref="A2:A7"/>
    <mergeCell ref="E57:E68"/>
    <mergeCell ref="T2:T7"/>
    <mergeCell ref="J2:J7"/>
    <mergeCell ref="T19:T37"/>
    <mergeCell ref="T38:T56"/>
    <mergeCell ref="T95:T104"/>
    <mergeCell ref="A38:A56"/>
    <mergeCell ref="B38:B56"/>
    <mergeCell ref="N43:N44"/>
    <mergeCell ref="C38:C56"/>
    <mergeCell ref="D38:D56"/>
    <mergeCell ref="P38:P39"/>
    <mergeCell ref="P43:P44"/>
    <mergeCell ref="E2:E7"/>
    <mergeCell ref="E8:E12"/>
    <mergeCell ref="E13:E18"/>
    <mergeCell ref="E19:E37"/>
    <mergeCell ref="E38:E56"/>
    <mergeCell ref="A8:A12"/>
    <mergeCell ref="B8:B12"/>
    <mergeCell ref="D8:D12"/>
    <mergeCell ref="G8:G12"/>
    <mergeCell ref="H8:H12"/>
    <mergeCell ref="D19:D37"/>
    <mergeCell ref="G19:G37"/>
    <mergeCell ref="H19:H37"/>
    <mergeCell ref="K19:K37"/>
    <mergeCell ref="B2:B7"/>
    <mergeCell ref="D2:D7"/>
    <mergeCell ref="G2:G7"/>
    <mergeCell ref="C8:C12"/>
    <mergeCell ref="C2:C7"/>
    <mergeCell ref="F2:F7"/>
    <mergeCell ref="F8:F12"/>
    <mergeCell ref="F13:F18"/>
    <mergeCell ref="A13:A18"/>
    <mergeCell ref="B13:B18"/>
    <mergeCell ref="D13:D18"/>
    <mergeCell ref="G13:G18"/>
    <mergeCell ref="C19:C37"/>
    <mergeCell ref="C13:C18"/>
    <mergeCell ref="I13:I18"/>
    <mergeCell ref="F19:F37"/>
    <mergeCell ref="A111:A119"/>
    <mergeCell ref="B111:B119"/>
    <mergeCell ref="D111:D119"/>
    <mergeCell ref="G111:G119"/>
    <mergeCell ref="H111:H119"/>
    <mergeCell ref="E111:E119"/>
    <mergeCell ref="F111:F119"/>
    <mergeCell ref="C111:C119"/>
    <mergeCell ref="E69:E70"/>
    <mergeCell ref="E71:E90"/>
    <mergeCell ref="E91:E94"/>
    <mergeCell ref="G38:G56"/>
    <mergeCell ref="H38:H56"/>
    <mergeCell ref="F38:F56"/>
    <mergeCell ref="A19:A37"/>
    <mergeCell ref="B19:B37"/>
    <mergeCell ref="A105:A110"/>
    <mergeCell ref="B105:B110"/>
    <mergeCell ref="D105:D110"/>
    <mergeCell ref="G105:G110"/>
    <mergeCell ref="H105:H110"/>
    <mergeCell ref="K105:K110"/>
    <mergeCell ref="A95:A104"/>
    <mergeCell ref="B95:B104"/>
    <mergeCell ref="D95:D104"/>
    <mergeCell ref="G95:G104"/>
    <mergeCell ref="H95:H104"/>
    <mergeCell ref="E95:E104"/>
    <mergeCell ref="E105:E110"/>
    <mergeCell ref="F95:F104"/>
    <mergeCell ref="F105:F110"/>
    <mergeCell ref="R2:R7"/>
    <mergeCell ref="S2:S7"/>
    <mergeCell ref="R8:R12"/>
    <mergeCell ref="S8:S12"/>
    <mergeCell ref="R13:R18"/>
    <mergeCell ref="S13:S18"/>
    <mergeCell ref="H13:H18"/>
    <mergeCell ref="K13:K18"/>
    <mergeCell ref="H2:H7"/>
    <mergeCell ref="K2:K7"/>
    <mergeCell ref="I2:I7"/>
    <mergeCell ref="I8:I12"/>
    <mergeCell ref="J8:J12"/>
    <mergeCell ref="J14:J18"/>
    <mergeCell ref="K8:K12"/>
    <mergeCell ref="R19:R37"/>
    <mergeCell ref="S19:S37"/>
    <mergeCell ref="R38:R56"/>
    <mergeCell ref="S38:S56"/>
    <mergeCell ref="I19:I37"/>
    <mergeCell ref="M38:M39"/>
    <mergeCell ref="M40:M42"/>
    <mergeCell ref="N55:N56"/>
    <mergeCell ref="Q55:Q56"/>
    <mergeCell ref="I38:I56"/>
    <mergeCell ref="Q48:Q50"/>
    <mergeCell ref="Q51:Q53"/>
    <mergeCell ref="N48:N50"/>
    <mergeCell ref="N51:N53"/>
    <mergeCell ref="J19:J37"/>
    <mergeCell ref="J38:J56"/>
    <mergeCell ref="M43:M44"/>
    <mergeCell ref="K38:K56"/>
    <mergeCell ref="R105:R110"/>
    <mergeCell ref="R111:R119"/>
    <mergeCell ref="I111:I119"/>
    <mergeCell ref="I105:I110"/>
    <mergeCell ref="C105:C110"/>
    <mergeCell ref="C95:C104"/>
    <mergeCell ref="I95:I104"/>
    <mergeCell ref="S111:S119"/>
    <mergeCell ref="S105:S110"/>
    <mergeCell ref="S95:S104"/>
    <mergeCell ref="R95:R104"/>
    <mergeCell ref="L95:L96"/>
    <mergeCell ref="L97:L98"/>
    <mergeCell ref="L99:L100"/>
    <mergeCell ref="L101:L102"/>
    <mergeCell ref="L103:L104"/>
    <mergeCell ref="K111:K119"/>
    <mergeCell ref="J95:J104"/>
    <mergeCell ref="J105:J110"/>
    <mergeCell ref="J111:J119"/>
    <mergeCell ref="K95:K104"/>
  </mergeCells>
  <hyperlinks>
    <hyperlink ref="C57" r:id="rId1" display="https://www.cerebro.org.br/SolicitarAquisicao.aspx?idSolicitacao=84hIKGk8%2ffYKnWcrUeQgCQ%3d%3d" xr:uid="{00000000-0004-0000-0100-000000000000}"/>
    <hyperlink ref="C58:C83" r:id="rId2" display="https://www.cerebro.org.br/SolicitarAquisicao.aspx?idSolicitacao=84hIKGk8%2ffYKnWcrUeQgCQ%3d%3d" xr:uid="{00000000-0004-0000-0100-000001000000}"/>
    <hyperlink ref="C69:C81" r:id="rId3" display="https://www.cerebro.org.br/SolicitarAquisicao.aspx?idSolicitacao=84hIKGk8%2ffYKnWcrUeQgCQ%3d%3d" xr:uid="{00000000-0004-0000-0100-000002000000}"/>
    <hyperlink ref="U2" r:id="rId4" display="https://sei.mma.gov.br/sei/controlador.php?acao=procedimento_trabalhar&amp;acao_origem=rel_bloco_protocolo_listar&amp;acao_retorno=rel_bloco_protocolo_listar&amp;id_procedimento=382680&amp;infra_sistema=100000100&amp;infra_unidade_atual=110000073&amp;infra_hash=fc25692572d141cf91f1e264f7d65bccd02506d03172f7d772f8ae57a2503737" xr:uid="{1A782BC7-9F24-451A-AE97-68BBE3CE962B}"/>
    <hyperlink ref="U19:U37" r:id="rId5" display="02000.008184/2018-19" xr:uid="{7E8D7895-85E6-4D26-885B-04A990854515}"/>
    <hyperlink ref="U38:U56" r:id="rId6" display="02000.016868/2018-94" xr:uid="{4B9363FD-F858-416E-9753-25A774A38293}"/>
    <hyperlink ref="U95:U104" r:id="rId7" display="02000.008843/2019-06" xr:uid="{9FA5AAFB-814E-48F2-9823-E63F2F99187D}"/>
    <hyperlink ref="U105:U110" r:id="rId8" display="02000.013675/2019-62" xr:uid="{B3C09DBE-E3E1-4A20-A03F-68082E5AB19C}"/>
    <hyperlink ref="U111:U119" r:id="rId9" display="02000.013724/2019-67" xr:uid="{199599AC-4588-486F-B750-3922D16344A9}"/>
  </hyperlinks>
  <printOptions horizontalCentered="1" verticalCentered="1"/>
  <pageMargins left="0.51181102362204722" right="0.51181102362204722" top="0.78740157480314965" bottom="0.78740157480314965" header="0.31496062992125984" footer="0.31496062992125984"/>
  <pageSetup paperSize="8" scale="61" fitToHeight="0" pageOrder="overThenDown" orientation="landscape" r:id="rId10"/>
  <colBreaks count="1" manualBreakCount="1">
    <brk id="11" max="119" man="1"/>
  </colBreaks>
  <legacyDrawing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F297815BC18A4FAB1F181BA3D53498" ma:contentTypeVersion="10" ma:contentTypeDescription="Create a new document." ma:contentTypeScope="" ma:versionID="b5beeddabbc84c5c86d7045ee9827c23">
  <xsd:schema xmlns:xsd="http://www.w3.org/2001/XMLSchema" xmlns:xs="http://www.w3.org/2001/XMLSchema" xmlns:p="http://schemas.microsoft.com/office/2006/metadata/properties" xmlns:ns3="d84948b0-725a-47e7-850a-a7cbf5731ba0" targetNamespace="http://schemas.microsoft.com/office/2006/metadata/properties" ma:root="true" ma:fieldsID="39abda74f3d8701a84aef632d0614823" ns3:_="">
    <xsd:import namespace="d84948b0-725a-47e7-850a-a7cbf5731b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4948b0-725a-47e7-850a-a7cbf5731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26C235-C496-40A9-A1F8-4342A2ADD9B2}">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21BBCB28-65EF-4A5F-B2AA-ED62BF4966D4}">
  <ds:schemaRefs>
    <ds:schemaRef ds:uri="http://schemas.microsoft.com/office/2006/metadata/contentType"/>
    <ds:schemaRef ds:uri="http://schemas.microsoft.com/office/2006/metadata/properties/metaAttributes"/>
    <ds:schemaRef ds:uri="http://www.w3.org/2000/xmlns/"/>
    <ds:schemaRef ds:uri="http://www.w3.org/2001/XMLSchema"/>
    <ds:schemaRef ds:uri="d84948b0-725a-47e7-850a-a7cbf5731ba0"/>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B96D6A-1625-495C-A782-8F87A69BD9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PAQ Real_2019</vt:lpstr>
      <vt:lpstr>Planilha1</vt:lpstr>
      <vt:lpstr>Planilha1!Area_de_impressao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Mayne Assunção Moreira</dc:creator>
  <cp:lastModifiedBy>isisg</cp:lastModifiedBy>
  <cp:lastPrinted>2020-04-15T16:35:37Z</cp:lastPrinted>
  <dcterms:created xsi:type="dcterms:W3CDTF">2019-09-27T18:01:15Z</dcterms:created>
  <dcterms:modified xsi:type="dcterms:W3CDTF">2020-05-11T14:42:34Z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0x0101002BF297815BC18A4FAB1F181BA3D53498</vt:lpwstr>
  </property>
</Properties>
</file>