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ria Olatz\Documents\A GIZ\A Mata Atlântica Biodiv e Clima\Relatórios para MMA_DRE\"/>
    </mc:Choice>
  </mc:AlternateContent>
  <xr:revisionPtr revIDLastSave="0" documentId="13_ncr:1_{3232A699-CD47-4344-A64A-5FC9140DD0FC}" xr6:coauthVersionLast="41" xr6:coauthVersionMax="41" xr10:uidLastSave="{00000000-0000-0000-0000-000000000000}"/>
  <bookViews>
    <workbookView xWindow="16284" yWindow="-1476" windowWidth="23256" windowHeight="12720" xr2:uid="{00000000-000D-0000-FFFF-FFFF00000000}"/>
  </bookViews>
  <sheets>
    <sheet name="Relatório Semestral" sheetId="4" r:id="rId1"/>
    <sheet name="POA 2017" sheetId="5" r:id="rId2"/>
    <sheet name="POA 2018" sheetId="6" r:id="rId3"/>
    <sheet name="POA 2019" sheetId="7" r:id="rId4"/>
  </sheets>
  <definedNames>
    <definedName name="OLE_LINK1" localSheetId="1">'POA 2017'!$B$3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0" i="4" l="1"/>
  <c r="M41" i="4" s="1"/>
  <c r="K41" i="4"/>
  <c r="J41" i="4"/>
  <c r="I41" i="4"/>
  <c r="C122" i="7" l="1"/>
  <c r="B122" i="7"/>
  <c r="C111" i="7"/>
  <c r="B111" i="7"/>
  <c r="C99" i="7"/>
  <c r="B99" i="7"/>
  <c r="C63" i="7"/>
  <c r="B63" i="7"/>
  <c r="C42" i="7"/>
  <c r="B42" i="7"/>
  <c r="C27" i="7"/>
  <c r="B27" i="7"/>
  <c r="M37" i="4" l="1"/>
  <c r="M38" i="4" l="1"/>
  <c r="H41" i="4"/>
  <c r="D41" i="4"/>
  <c r="M39" i="4" l="1"/>
  <c r="G41" i="4" l="1"/>
  <c r="F41" i="4"/>
  <c r="E41" i="4"/>
</calcChain>
</file>

<file path=xl/sharedStrings.xml><?xml version="1.0" encoding="utf-8"?>
<sst xmlns="http://schemas.openxmlformats.org/spreadsheetml/2006/main" count="1175" uniqueCount="579">
  <si>
    <t>Euro</t>
  </si>
  <si>
    <t>TOTAL</t>
  </si>
  <si>
    <t xml:space="preserve">Moeda: </t>
  </si>
  <si>
    <t>Número e título da Linha Orçamentária</t>
  </si>
  <si>
    <t>Entidade Proponente</t>
  </si>
  <si>
    <t>Co-Executora</t>
  </si>
  <si>
    <t>subtotal</t>
  </si>
  <si>
    <t>total</t>
  </si>
  <si>
    <t>Total</t>
  </si>
  <si>
    <t>Pessoal</t>
  </si>
  <si>
    <t>Bens</t>
  </si>
  <si>
    <t>Financiamentos</t>
  </si>
  <si>
    <t>Outros Custos</t>
  </si>
  <si>
    <t>executado</t>
  </si>
  <si>
    <t>Objetivo Específico / Resultado</t>
  </si>
  <si>
    <t>Indicador</t>
  </si>
  <si>
    <t>Linha de Base</t>
  </si>
  <si>
    <t>Meta</t>
  </si>
  <si>
    <t>Meios de Verificação</t>
  </si>
  <si>
    <t>Natureza das relações</t>
  </si>
  <si>
    <t>Comité Diretivo Conjunto</t>
  </si>
  <si>
    <t>ABC: Coordenador-Geral de CRB</t>
  </si>
  <si>
    <t>Unidade de Gestão Conjunta</t>
  </si>
  <si>
    <t xml:space="preserve">Grupo de </t>
  </si>
  <si>
    <t xml:space="preserve">Execução Técnica </t>
  </si>
  <si>
    <t>Pontos focais MMA</t>
  </si>
  <si>
    <t>Pontos focais GIZ</t>
  </si>
  <si>
    <r>
      <t>Instituição executora:</t>
    </r>
    <r>
      <rPr>
        <sz val="9"/>
        <color rgb="FF0000FF"/>
        <rFont val="Calibri"/>
        <family val="2"/>
        <scheme val="minor"/>
      </rPr>
      <t xml:space="preserve"> </t>
    </r>
    <r>
      <rPr>
        <sz val="9"/>
        <color rgb="FF808080"/>
        <rFont val="Calibri"/>
        <family val="2"/>
        <scheme val="minor"/>
      </rPr>
      <t>cargo do representante</t>
    </r>
  </si>
  <si>
    <r>
      <t>Instituição co-executora</t>
    </r>
    <r>
      <rPr>
        <sz val="9"/>
        <color rgb="FF0000FF"/>
        <rFont val="Calibri"/>
        <family val="2"/>
        <scheme val="minor"/>
      </rPr>
      <t xml:space="preserve">: </t>
    </r>
    <r>
      <rPr>
        <sz val="9"/>
        <color rgb="FF808080"/>
        <rFont val="Calibri"/>
        <family val="2"/>
        <scheme val="minor"/>
      </rPr>
      <t>cargo do representante</t>
    </r>
  </si>
  <si>
    <r>
      <t>Instituição executora</t>
    </r>
    <r>
      <rPr>
        <sz val="9"/>
        <color rgb="FF0000FF"/>
        <rFont val="Calibri"/>
        <family val="2"/>
        <scheme val="minor"/>
      </rPr>
      <t xml:space="preserve">, </t>
    </r>
    <r>
      <rPr>
        <sz val="9"/>
        <color rgb="FF808080"/>
        <rFont val="Calibri"/>
        <family val="2"/>
        <scheme val="minor"/>
      </rPr>
      <t>área 1: cargo do representante</t>
    </r>
  </si>
  <si>
    <r>
      <t>Instituição co-executora</t>
    </r>
    <r>
      <rPr>
        <sz val="9"/>
        <color rgb="FF0000FF"/>
        <rFont val="Calibri"/>
        <family val="2"/>
        <scheme val="minor"/>
      </rPr>
      <t xml:space="preserve">, </t>
    </r>
    <r>
      <rPr>
        <sz val="9"/>
        <color rgb="FF808080"/>
        <rFont val="Calibri"/>
        <family val="2"/>
        <scheme val="minor"/>
      </rPr>
      <t>área 2: cargo do representante</t>
    </r>
  </si>
  <si>
    <r>
      <t>Instituição co-executora</t>
    </r>
    <r>
      <rPr>
        <sz val="9"/>
        <color rgb="FF0000FF"/>
        <rFont val="Calibri"/>
        <family val="2"/>
        <scheme val="minor"/>
      </rPr>
      <t xml:space="preserve">, </t>
    </r>
    <r>
      <rPr>
        <sz val="9"/>
        <color rgb="FF808080"/>
        <rFont val="Calibri"/>
        <family val="2"/>
        <scheme val="minor"/>
      </rPr>
      <t>área 3: cargo do representante</t>
    </r>
  </si>
  <si>
    <t>1. Título do Projeto conjunto:</t>
  </si>
  <si>
    <t>2. Objetivo do Projeto conjunto:</t>
  </si>
  <si>
    <t xml:space="preserve">3. Orcamento geral </t>
  </si>
  <si>
    <t>3.1. Orçamento MMA por ano</t>
  </si>
  <si>
    <t>3.2. Orçamento GIZ por ano</t>
  </si>
  <si>
    <t>4. Objetivos, resultados  e indicadores e alcance do projeto</t>
  </si>
  <si>
    <t>5. mecanismos de gestão, monitoramento e avaliação</t>
  </si>
  <si>
    <t>Saldo na data de xxxx</t>
  </si>
  <si>
    <t>Contribuição alemã até o máximo de</t>
  </si>
  <si>
    <t>Orçamento Total do MMA (contrapartida):</t>
  </si>
  <si>
    <t>comentarios</t>
  </si>
  <si>
    <t>quantitativo</t>
  </si>
  <si>
    <t>planejado</t>
  </si>
  <si>
    <t>Relatório Semestral</t>
  </si>
  <si>
    <t xml:space="preserve">planejado </t>
  </si>
  <si>
    <t xml:space="preserve">executado </t>
  </si>
  <si>
    <t>Projeto Brasil-Alemanha "Biodiversidade e Mudanças Climáticas na Mata Atlântica" (módulo da Cooperação Técnica)</t>
  </si>
  <si>
    <t>A conservação da biodiversidade e a restauração em mosaicos de unidades de conservação selecionados contribuem à mitigação e adaptação às mudanças climáticas na Mata Atlântica.</t>
  </si>
  <si>
    <t>Objetivo Específico 3 - As capacidades de atores locais e nacionais para a implementação de medi-das prioritárias de mitigação e adaptação às mudanças climáticas com enfo-que ecossistêmico são fortalecidas.</t>
  </si>
  <si>
    <t>Objetivo Específico 2 – As capacidades de atores locais e nacionais para a implementação de mecanismos de incentivo econômico em estratégias para a implementação de medidas de adaptação e mitigação às mudanças climáticas com enfoque ecossistêmico estão fortalecidas.</t>
  </si>
  <si>
    <r>
      <t>Objetivo Específico 1</t>
    </r>
    <r>
      <rPr>
        <sz val="9"/>
        <color theme="1"/>
        <rFont val="Arial"/>
        <family val="2"/>
      </rPr>
      <t xml:space="preserve"> – A elaboração de cenários e as análises de vulnerabilidade às mudanças cli-máticas contribuem à identificação de medidas de mitigação e adaptação às mudanças climáticas com enfoque ecossistêmico e ao desenho de instrumentos de planejamento que incorporem estas abordagens.</t>
    </r>
  </si>
  <si>
    <t>Linha de base 2012: Os instrumentos de ordenamento territorial existentes não incorporam a vulnerabilidade e os serviços ecossistêmicos em suas diretrizes de implementação, entre outros motivos, devido à compreensão insuficiente da adaptação às mudanças climáticas e de sua interrelação com a biodiversidade e com os ecossistemas.</t>
  </si>
  <si>
    <t>Planejado: 50%. Alcançado: 40%</t>
  </si>
  <si>
    <t>Planejado: 75%. Alcançado: 50%. Esta meta depende da implementação do módulo de cooperação financeira, que somente começou no final desse ano.</t>
  </si>
  <si>
    <t xml:space="preserve">Objetivo Específico 4 - As políticas públicas e instâncias de governança relacionadas à conservação da biodiversidade, restauração e mudanças climáticas na Mata Atlântica estão fortalecidas através das lições aprendidas do Projeto. </t>
  </si>
  <si>
    <t>4. Pelo menos 5 políticas ou programas de alcance nacional sobre as temáti-cas mudanças climáticas, biodiversidade e recuperação de áreas degradadas contam com objetivos específicos para a Mata Atlântica.</t>
  </si>
  <si>
    <t>Linha de base 2012: Atualmente não há levantamentos sobre o tema.</t>
  </si>
  <si>
    <t>Linha de base 2012: As metodologias estandardizadas (protocolos) estão sendo elaborados. Atualmente o sucesso da restauração e os indicadores ecológicos são monitorados em uma área de 6.000 hectares; os indicadores sociais são acompanhados em 260 ha e os indicadores econômicos em 80 ha. A fixação de carbono através da restauração florestal não é medida de forma estandardizada.</t>
  </si>
  <si>
    <t>Em pelo menos 15.000 ha são aplicados metodologias estandardizadas e integradas de monitoramento da restauração florestal, bem como para o monitoramento de biomassa, fixação e fluxos de carbono.</t>
  </si>
  <si>
    <t>15.000 hectares</t>
  </si>
  <si>
    <t>Linha de base 2012: A Política Nacional de Mudanças Climáticas, as Metas de Aichi da Convenção de Diversidade Biológica e a Política Nacional de REDD+ não dispõem de objetivos ou metas específicas para o bioma Mata Atlântica. Os Planos Diretores municipais não contém diretrizes, estratégias e ações específicas referentes aos temas biodiversidade e clima. Uma orientação política para a recuperação da vegetação nativa bem como a Política Nacional de Adaptação às Mudanças Climáticas estão sendo elaborados atualmente. A política de defesa civil e seus instrumentos, que tratam da gestão de riscos de desastres, não levam em consideração ações preventivas baseadas em abordagem ecossistêmica e no contexto das mudanças climáticas.</t>
  </si>
  <si>
    <t>Documentos de planejamento do MMA, bem como do MPOG e Ministério da Fazenda. Documentos de planejamento de âmbito federal, estadual e municipal.</t>
  </si>
  <si>
    <t>Planejado: 50%. Alcançado: 55%</t>
  </si>
  <si>
    <t>Planejado: 75%. Alcançado: 80%</t>
  </si>
  <si>
    <t>150.000 hectares</t>
  </si>
  <si>
    <t>Relatórios anuais dos conselhos dos mosaicos, documentação dos respectivos estados e municípios.</t>
  </si>
  <si>
    <t>Linha de base 2012: Atualmente, medidas desta natureza inexistem ou foram elaboradas de forma pontual, mas sem levantamento sistemático. Não existem metodologias participativas de priorização ou de análise macroeconômica, que incluam a provisão de serviços ecossistêmicos.</t>
  </si>
  <si>
    <t>Planejado: 33%. Alcançado: 25%</t>
  </si>
  <si>
    <t>Planejado: 66%. Alcançado: 33%</t>
  </si>
  <si>
    <t>Planejado: 40%. Alcançado: 40%</t>
  </si>
  <si>
    <t>Planejado: 75%. Alcançado: 40%</t>
  </si>
  <si>
    <t>Planejado: 50%. Alcançado: 70%.</t>
  </si>
  <si>
    <t>Planejado: 75%. Alcançado: 97%.</t>
  </si>
  <si>
    <r>
      <t>Instituição executora:</t>
    </r>
    <r>
      <rPr>
        <sz val="9"/>
        <color rgb="FF0000FF"/>
        <rFont val="Calibri"/>
        <family val="2"/>
        <scheme val="minor"/>
      </rPr>
      <t xml:space="preserve"> </t>
    </r>
    <r>
      <rPr>
        <sz val="9"/>
        <color rgb="FF808080"/>
        <rFont val="Calibri"/>
        <family val="2"/>
        <scheme val="minor"/>
      </rPr>
      <t>Secretário de Biodiversidade e Florestas (cargo sugerido / exemplo)</t>
    </r>
  </si>
  <si>
    <t>PLANO OPERATIVO ANUAL 2017</t>
  </si>
  <si>
    <t>Componente 1: Análises de vulnerabilidade e planejamento territorial</t>
  </si>
  <si>
    <t>Resultado 1.1: Capacidades em Mitigação e Adaptação à mudança do clima baseadas em Ecossistemas (MbE e AbE) fortalecidas</t>
  </si>
  <si>
    <t>Atividades</t>
  </si>
  <si>
    <t>Prazo</t>
  </si>
  <si>
    <t>Responsável</t>
  </si>
  <si>
    <t>Observações</t>
  </si>
  <si>
    <t xml:space="preserve">1.1.1 Identificar vulnerabilidades da Mata Atlântica à mudança do clima </t>
  </si>
  <si>
    <r>
      <t>×</t>
    </r>
    <r>
      <rPr>
        <sz val="7"/>
        <color theme="1"/>
        <rFont val="Times New Roman"/>
        <family val="1"/>
      </rPr>
      <t xml:space="preserve">         </t>
    </r>
    <r>
      <rPr>
        <sz val="10"/>
        <color theme="1"/>
        <rFont val="Arial"/>
        <family val="2"/>
      </rPr>
      <t>Aprimorar estudo sobre impactos biofísicos da mudança do clima sobre a Mata Atlântica</t>
    </r>
  </si>
  <si>
    <t>2º Trim</t>
  </si>
  <si>
    <r>
      <t>DECO,</t>
    </r>
    <r>
      <rPr>
        <sz val="10"/>
        <color theme="1"/>
        <rFont val="Arial"/>
        <family val="2"/>
      </rPr>
      <t xml:space="preserve"> DLAA, GIZ</t>
    </r>
  </si>
  <si>
    <t>Contratar consultoria para diferenciar os cenários no estudo realizado em 2016.</t>
  </si>
  <si>
    <t>1.1.2 Internalizar AbE em instituições estratégicas</t>
  </si>
  <si>
    <r>
      <t>×</t>
    </r>
    <r>
      <rPr>
        <sz val="7"/>
        <color theme="1"/>
        <rFont val="Times New Roman"/>
        <family val="1"/>
      </rPr>
      <t xml:space="preserve">         </t>
    </r>
    <r>
      <rPr>
        <sz val="10"/>
        <color theme="1"/>
        <rFont val="Arial"/>
        <family val="2"/>
      </rPr>
      <t>Realizar curso metodológico de AbE para a Região Nordeste</t>
    </r>
  </si>
  <si>
    <t>1º Trim</t>
  </si>
  <si>
    <r>
      <t>RMA,</t>
    </r>
    <r>
      <rPr>
        <sz val="10"/>
        <color theme="1"/>
        <rFont val="Arial"/>
        <family val="2"/>
      </rPr>
      <t xml:space="preserve"> DECO,GIZ</t>
    </r>
  </si>
  <si>
    <t>Curso a ser realizado pelos FoFos formados, com apoio logístico do projeto.</t>
  </si>
  <si>
    <r>
      <t>×</t>
    </r>
    <r>
      <rPr>
        <sz val="7"/>
        <color theme="1"/>
        <rFont val="Times New Roman"/>
        <family val="1"/>
      </rPr>
      <t xml:space="preserve">         </t>
    </r>
    <r>
      <rPr>
        <sz val="10"/>
        <color theme="1"/>
        <rFont val="Arial"/>
        <family val="2"/>
      </rPr>
      <t>Desenvolver módulo de EaD em AbE</t>
    </r>
  </si>
  <si>
    <r>
      <t>DLAA</t>
    </r>
    <r>
      <rPr>
        <sz val="10"/>
        <color theme="1"/>
        <rFont val="Arial"/>
        <family val="2"/>
      </rPr>
      <t>, DECO, GIZ</t>
    </r>
  </si>
  <si>
    <t>Repetir licitação realizada em 2016.</t>
  </si>
  <si>
    <r>
      <t>×</t>
    </r>
    <r>
      <rPr>
        <sz val="7"/>
        <color theme="1"/>
        <rFont val="Times New Roman"/>
        <family val="1"/>
      </rPr>
      <t xml:space="preserve">         </t>
    </r>
    <r>
      <rPr>
        <sz val="10"/>
        <color theme="1"/>
        <rFont val="Arial"/>
        <family val="2"/>
      </rPr>
      <t>Assessorar inclusão de curso AbE na Escola Nacional de Administração Pública e da ACADEBio</t>
    </r>
  </si>
  <si>
    <t>4º Trim</t>
  </si>
  <si>
    <r>
      <t>DLAA</t>
    </r>
    <r>
      <rPr>
        <sz val="10"/>
        <color theme="1"/>
        <rFont val="Arial"/>
        <family val="2"/>
      </rPr>
      <t>, ICMBio</t>
    </r>
  </si>
  <si>
    <r>
      <t>×</t>
    </r>
    <r>
      <rPr>
        <sz val="7"/>
        <color theme="1"/>
        <rFont val="Times New Roman"/>
        <family val="1"/>
      </rPr>
      <t xml:space="preserve">         </t>
    </r>
    <r>
      <rPr>
        <sz val="10"/>
        <color theme="1"/>
        <rFont val="Arial"/>
        <family val="2"/>
      </rPr>
      <t>Realizar encontro nacional dos FoFos em AbE</t>
    </r>
  </si>
  <si>
    <r>
      <t>DECO</t>
    </r>
    <r>
      <rPr>
        <sz val="10"/>
        <color theme="1"/>
        <rFont val="Arial"/>
        <family val="2"/>
      </rPr>
      <t>, GIZ</t>
    </r>
  </si>
  <si>
    <t>A ser realizado durante a Semana da Mata Atlântica.</t>
  </si>
  <si>
    <r>
      <t>×</t>
    </r>
    <r>
      <rPr>
        <sz val="7"/>
        <color theme="1"/>
        <rFont val="Times New Roman"/>
        <family val="1"/>
      </rPr>
      <t xml:space="preserve">         </t>
    </r>
    <r>
      <rPr>
        <sz val="10"/>
        <color theme="1"/>
        <rFont val="Arial"/>
        <family val="2"/>
      </rPr>
      <t>Elaborar, disponibilizar e distribuir materiais para capacitações AbE</t>
    </r>
  </si>
  <si>
    <t>Priorizar materiais digitais e não impressos.</t>
  </si>
  <si>
    <t>Resultado 1.2: Instrumentos de Ordenamento Territorial (IOTs) elaborados, revisados, implementados e integrados</t>
  </si>
  <si>
    <t xml:space="preserve">1.2.1 Elaborar orientações para inserção de mudança do clima e AbE em IOTs </t>
  </si>
  <si>
    <r>
      <t>×</t>
    </r>
    <r>
      <rPr>
        <sz val="7"/>
        <color theme="1"/>
        <rFont val="Times New Roman"/>
        <family val="1"/>
      </rPr>
      <t xml:space="preserve">         </t>
    </r>
    <r>
      <rPr>
        <sz val="10"/>
        <color theme="1"/>
        <rFont val="Arial"/>
        <family val="2"/>
      </rPr>
      <t>Apoiar IOTs: integração regional dos PMMAs da Bahia, Lei de Uso e Ocupação do Solo e Plano Diretor de Duque de Caxias, Plano de Bacia do Rio Piabanha e ZEE de SP</t>
    </r>
  </si>
  <si>
    <t>3º Trim</t>
  </si>
  <si>
    <r>
      <t>DECO,</t>
    </r>
    <r>
      <rPr>
        <sz val="10"/>
        <color theme="1"/>
        <rFont val="Arial"/>
        <family val="2"/>
      </rPr>
      <t xml:space="preserve"> Prefeituras, Comitê da Bacia, GIZ</t>
    </r>
  </si>
  <si>
    <t>Finalização do apoio dado em 2016, com exceção do ZEE SP.</t>
  </si>
  <si>
    <r>
      <t>×</t>
    </r>
    <r>
      <rPr>
        <sz val="7"/>
        <color theme="1"/>
        <rFont val="Times New Roman"/>
        <family val="1"/>
      </rPr>
      <t xml:space="preserve">         </t>
    </r>
    <r>
      <rPr>
        <sz val="10"/>
        <color theme="1"/>
        <rFont val="Arial"/>
        <family val="2"/>
      </rPr>
      <t>Realizar mapeamento do déficit de APPs hídricas para os municípios do Lagamar / PR</t>
    </r>
  </si>
  <si>
    <r>
      <t>DECO,</t>
    </r>
    <r>
      <rPr>
        <sz val="10"/>
        <color theme="1"/>
        <rFont val="Arial"/>
        <family val="2"/>
      </rPr>
      <t xml:space="preserve"> SEMA-PR, GIZ</t>
    </r>
  </si>
  <si>
    <t xml:space="preserve">Para embasar a elaboração dos PMMAs, Planos de Manejo e demais IOTs. </t>
  </si>
  <si>
    <t>Demais municípios do projeto já possuem esses dados (FBDS).</t>
  </si>
  <si>
    <r>
      <t>×</t>
    </r>
    <r>
      <rPr>
        <sz val="7"/>
        <color theme="1"/>
        <rFont val="Times New Roman"/>
        <family val="1"/>
      </rPr>
      <t xml:space="preserve">         </t>
    </r>
    <r>
      <rPr>
        <sz val="10"/>
        <color rgb="FF000000"/>
        <rFont val="Arial"/>
        <family val="2"/>
      </rPr>
      <t>Apoiar a elaboração de PMMAs no Lagamar (PR e SP) e no MCF</t>
    </r>
  </si>
  <si>
    <r>
      <t xml:space="preserve">Prefeituras, </t>
    </r>
    <r>
      <rPr>
        <sz val="10"/>
        <color theme="1"/>
        <rFont val="Arial Black"/>
        <family val="2"/>
      </rPr>
      <t>OEMAs,</t>
    </r>
    <r>
      <rPr>
        <sz val="10"/>
        <color theme="1"/>
        <rFont val="Arial"/>
        <family val="2"/>
      </rPr>
      <t xml:space="preserve"> DECO,  KfW/Funbio</t>
    </r>
  </si>
  <si>
    <r>
      <t>×</t>
    </r>
    <r>
      <rPr>
        <sz val="7"/>
        <color theme="1"/>
        <rFont val="Times New Roman"/>
        <family val="1"/>
      </rPr>
      <t xml:space="preserve">         </t>
    </r>
    <r>
      <rPr>
        <sz val="10"/>
        <color rgb="FF000000"/>
        <rFont val="Arial"/>
        <family val="2"/>
      </rPr>
      <t>Disponibilizar e distribuir novo roteiro metodológico para elaboração de PMMAs</t>
    </r>
  </si>
  <si>
    <t>Roteiro em fase de finalização por consultoria contratada em 2016.</t>
  </si>
  <si>
    <r>
      <t>×</t>
    </r>
    <r>
      <rPr>
        <sz val="7"/>
        <color rgb="FF000000"/>
        <rFont val="Times New Roman"/>
        <family val="1"/>
      </rPr>
      <t xml:space="preserve">         </t>
    </r>
    <r>
      <rPr>
        <sz val="10"/>
        <color rgb="FF000000"/>
        <rFont val="Arial"/>
        <family val="2"/>
      </rPr>
      <t>Elaborar orientações gerais sobre a integração entre diferentes instrumentos de gestão territorial</t>
    </r>
  </si>
  <si>
    <r>
      <t>DZT</t>
    </r>
    <r>
      <rPr>
        <sz val="10"/>
        <color theme="1"/>
        <rFont val="Arial"/>
        <family val="2"/>
      </rPr>
      <t>, DECO, GIZ</t>
    </r>
  </si>
  <si>
    <t>Rearticular ação junto ao DZT.</t>
  </si>
  <si>
    <t>Resultado 1.3 CAR e PRA apoiados</t>
  </si>
  <si>
    <t>1.3.1 Apoiar inscrição e validação do CAR nas regiões do projeto</t>
  </si>
  <si>
    <r>
      <t>×</t>
    </r>
    <r>
      <rPr>
        <sz val="7"/>
        <color theme="1"/>
        <rFont val="Times New Roman"/>
        <family val="1"/>
      </rPr>
      <t xml:space="preserve">         </t>
    </r>
    <r>
      <rPr>
        <sz val="10"/>
        <color theme="1"/>
        <rFont val="Arial"/>
        <family val="2"/>
      </rPr>
      <t>Identificar áreas prioritárias para inscrição de pequenas propriedades, povos e comunidades tradicionais no CAR.</t>
    </r>
  </si>
  <si>
    <r>
      <t>OEMAs,</t>
    </r>
    <r>
      <rPr>
        <sz val="10"/>
        <color theme="1"/>
        <rFont val="Arial"/>
        <family val="2"/>
      </rPr>
      <t xml:space="preserve"> DECO,  KfW/Funbio</t>
    </r>
  </si>
  <si>
    <t>Levantar a situação das inscrições no CAR nas regiões de atuação do Projeto e atuar conforme prioridades dos estados.</t>
  </si>
  <si>
    <r>
      <t>×</t>
    </r>
    <r>
      <rPr>
        <sz val="7"/>
        <color rgb="FFFF0000"/>
        <rFont val="Times New Roman"/>
        <family val="1"/>
      </rPr>
      <t xml:space="preserve">         </t>
    </r>
    <r>
      <rPr>
        <sz val="10"/>
        <color theme="1"/>
        <rFont val="Arial"/>
        <family val="2"/>
      </rPr>
      <t>Apoiar a inscrição de pequenas propriedades, povos e comunidades tradicionais no CAR nas áreas prioritárias identificadas</t>
    </r>
  </si>
  <si>
    <t>Contratar consultoria de campo para coletar os dados e inscrever as propriedades no CAR.</t>
  </si>
  <si>
    <r>
      <t>×</t>
    </r>
    <r>
      <rPr>
        <sz val="7"/>
        <color theme="1"/>
        <rFont val="Times New Roman"/>
        <family val="1"/>
      </rPr>
      <t xml:space="preserve">         </t>
    </r>
    <r>
      <rPr>
        <sz val="10"/>
        <color theme="1"/>
        <rFont val="Arial"/>
        <family val="2"/>
      </rPr>
      <t>Apoiar a análise e validação dos cadastros nos estados de atuação do Projeto</t>
    </r>
  </si>
  <si>
    <t>Apoio às OEMAS por meio de capacitações, softwares, equipamentos, etc.</t>
  </si>
  <si>
    <t>1.3.2 Apoiar a elaboração dos PRAs nos estados de atuação do projeto (PR, SP, RJ e BA)</t>
  </si>
  <si>
    <r>
      <t>×</t>
    </r>
    <r>
      <rPr>
        <sz val="7"/>
        <color theme="1"/>
        <rFont val="Times New Roman"/>
        <family val="1"/>
      </rPr>
      <t xml:space="preserve">         </t>
    </r>
    <r>
      <rPr>
        <sz val="10"/>
        <color theme="1"/>
        <rFont val="Arial"/>
        <family val="2"/>
      </rPr>
      <t xml:space="preserve"> Elaborar orientações sobre a aplicação da Lei da Mata Atlântica no âmbito dos PRAs</t>
    </r>
  </si>
  <si>
    <r>
      <t>SFB</t>
    </r>
    <r>
      <rPr>
        <sz val="10"/>
        <color theme="1"/>
        <rFont val="Arial"/>
        <family val="2"/>
      </rPr>
      <t>, DECO, OEMAs, GIZ</t>
    </r>
  </si>
  <si>
    <r>
      <t>×</t>
    </r>
    <r>
      <rPr>
        <sz val="7"/>
        <color theme="1"/>
        <rFont val="Times New Roman"/>
        <family val="1"/>
      </rPr>
      <t xml:space="preserve">         </t>
    </r>
    <r>
      <rPr>
        <sz val="10"/>
        <color theme="1"/>
        <rFont val="Arial"/>
        <family val="2"/>
      </rPr>
      <t>Apoiar a publicação do Manual de Restauração do PRA-BA</t>
    </r>
  </si>
  <si>
    <r>
      <t>SEMA-BA,</t>
    </r>
    <r>
      <rPr>
        <sz val="10"/>
        <color theme="1"/>
        <rFont val="Arial"/>
        <family val="2"/>
      </rPr>
      <t xml:space="preserve"> DECO, GIZ</t>
    </r>
  </si>
  <si>
    <t>Manual em fase de finalização por consultoria contratada em 2016.</t>
  </si>
  <si>
    <r>
      <t>×</t>
    </r>
    <r>
      <rPr>
        <sz val="7"/>
        <color theme="1"/>
        <rFont val="Times New Roman"/>
        <family val="1"/>
      </rPr>
      <t xml:space="preserve">         </t>
    </r>
    <r>
      <rPr>
        <sz val="10"/>
        <color theme="1"/>
        <rFont val="Arial"/>
        <family val="2"/>
      </rPr>
      <t>Revisar lista de espécies nativas para restauração do PRA-BA</t>
    </r>
  </si>
  <si>
    <r>
      <t>SEMA-BA</t>
    </r>
    <r>
      <rPr>
        <sz val="10"/>
        <color theme="1"/>
        <rFont val="Arial"/>
        <family val="2"/>
      </rPr>
      <t>, DECO, GIZ</t>
    </r>
  </si>
  <si>
    <t>Realizar Oficina com especialistas para revisão da lista.</t>
  </si>
  <si>
    <r>
      <t>×</t>
    </r>
    <r>
      <rPr>
        <sz val="7"/>
        <color theme="1"/>
        <rFont val="Times New Roman"/>
        <family val="1"/>
      </rPr>
      <t xml:space="preserve">         </t>
    </r>
    <r>
      <rPr>
        <sz val="10"/>
        <color theme="1"/>
        <rFont val="Arial"/>
        <family val="2"/>
      </rPr>
      <t>Realizar 3 cursos do Programa Formar sobre regularização florestal e restauração na Bahia</t>
    </r>
  </si>
  <si>
    <t>Conteúdo do curso em revisão por consultoria contratada em 2016.</t>
  </si>
  <si>
    <r>
      <t>×</t>
    </r>
    <r>
      <rPr>
        <sz val="7"/>
        <color theme="1"/>
        <rFont val="Times New Roman"/>
        <family val="1"/>
      </rPr>
      <t xml:space="preserve">         </t>
    </r>
    <r>
      <rPr>
        <sz val="10"/>
        <color theme="1"/>
        <rFont val="Arial"/>
        <family val="2"/>
      </rPr>
      <t>Apoiar a regulamentação e divulgação do PRA do RJ e do PR</t>
    </r>
  </si>
  <si>
    <r>
      <t>SEA-RJ, SEMA-PR</t>
    </r>
    <r>
      <rPr>
        <sz val="10"/>
        <color theme="1"/>
        <rFont val="Arial"/>
        <family val="2"/>
      </rPr>
      <t>, DECO, GIZ</t>
    </r>
  </si>
  <si>
    <t>Em fase de detalhamento e definição de prazo e atividades pelas OEMAs.</t>
  </si>
  <si>
    <t>Componente 2: Instrumentos econômicos</t>
  </si>
  <si>
    <t>Resultado 2.1 Mecanismos econômicos para medidas de MbE e AbE aprimorados</t>
  </si>
  <si>
    <t>2.1.1 Realizar análise custo-benefício de medidas AbE e compará-las com medidas de infraestrutura cinza</t>
  </si>
  <si>
    <r>
      <t>DLAA,</t>
    </r>
    <r>
      <rPr>
        <sz val="10"/>
        <color theme="1"/>
        <rFont val="Arial"/>
        <family val="2"/>
      </rPr>
      <t xml:space="preserve"> DECO, GIZ</t>
    </r>
  </si>
  <si>
    <t>Proposta de estudo piloto na Bacia do Rio Piabanha (RJ) para embasar o Plano de Bacia a ser apoiado no Comp. 1.</t>
  </si>
  <si>
    <t xml:space="preserve">2.1.2 Realizar análise econômica da cadeia da recuperação da vegetação nativa </t>
  </si>
  <si>
    <r>
      <t>×</t>
    </r>
    <r>
      <rPr>
        <sz val="7"/>
        <color theme="1"/>
        <rFont val="Times New Roman"/>
        <family val="1"/>
      </rPr>
      <t xml:space="preserve">         </t>
    </r>
    <r>
      <rPr>
        <sz val="11"/>
        <color theme="1"/>
        <rFont val="Arial"/>
        <family val="2"/>
      </rPr>
      <t>Publicar estudo sobre custos da recuperação da vegetação nativa nos biomas</t>
    </r>
  </si>
  <si>
    <t>Estudo em finalização por consultoria contratada em 2016.</t>
  </si>
  <si>
    <r>
      <t>×</t>
    </r>
    <r>
      <rPr>
        <sz val="7"/>
        <color theme="1"/>
        <rFont val="Times New Roman"/>
        <family val="1"/>
      </rPr>
      <t xml:space="preserve">         </t>
    </r>
    <r>
      <rPr>
        <sz val="11"/>
        <color theme="1"/>
        <rFont val="Arial"/>
        <family val="2"/>
      </rPr>
      <t>Identificar arranjos institucionais e planos de negócio para recuperação da vegetação nativa nas regiões do projeto.</t>
    </r>
  </si>
  <si>
    <r>
      <t>DECO,</t>
    </r>
    <r>
      <rPr>
        <sz val="10"/>
        <color theme="1"/>
        <rFont val="Arial"/>
        <family val="2"/>
      </rPr>
      <t xml:space="preserve"> GIZ, KfW/Funbio</t>
    </r>
  </si>
  <si>
    <t>Consultorias regionalizadas para os três mosaicos.</t>
  </si>
  <si>
    <t>Articulação com SMA-SP (Programa Nascentes).</t>
  </si>
  <si>
    <t>2.1.3 Promover o aumento da disponibilidade de recursos financeiros para recuperação da vegetação nativa em larga escala</t>
  </si>
  <si>
    <r>
      <t>×</t>
    </r>
    <r>
      <rPr>
        <sz val="7"/>
        <color theme="1"/>
        <rFont val="Times New Roman"/>
        <family val="1"/>
      </rPr>
      <t xml:space="preserve">         </t>
    </r>
    <r>
      <rPr>
        <sz val="11"/>
        <color theme="1"/>
        <rFont val="Arial"/>
        <family val="2"/>
      </rPr>
      <t>Apoio à implementação do programa de conversão de multas administrativas do IBAMA para ações de recuperação da vegetação nativa</t>
    </r>
  </si>
  <si>
    <r>
      <t>IBAMA</t>
    </r>
    <r>
      <rPr>
        <sz val="10"/>
        <color theme="1"/>
        <rFont val="Arial"/>
        <family val="2"/>
      </rPr>
      <t>, DECO, GIZ, KfW/Funbio</t>
    </r>
  </si>
  <si>
    <t>Possível apoio na construção do sistema web de monitoramento dos projetos apoiados pelo programa do IBAMA.</t>
  </si>
  <si>
    <r>
      <t>×</t>
    </r>
    <r>
      <rPr>
        <sz val="7"/>
        <color theme="1"/>
        <rFont val="Times New Roman"/>
        <family val="1"/>
      </rPr>
      <t xml:space="preserve">         </t>
    </r>
    <r>
      <rPr>
        <sz val="11"/>
        <color theme="1"/>
        <rFont val="Arial"/>
        <family val="2"/>
      </rPr>
      <t>Elaborar estratégia de aumento da disponibilidade de financiamento (recursos públicos e privados) para a recuperação da vegetação nativa em larga escala</t>
    </r>
  </si>
  <si>
    <t>Aprimorar estudo sobre Fundos Ambientais Estaduais e Municipais visando o aumento da disponibilidade de recursos para a recuperação da vegetação nativa</t>
  </si>
  <si>
    <r>
      <t>SFB,</t>
    </r>
    <r>
      <rPr>
        <sz val="10"/>
        <color theme="1"/>
        <rFont val="Arial"/>
        <family val="2"/>
      </rPr>
      <t xml:space="preserve"> DECO, GIZ</t>
    </r>
  </si>
  <si>
    <t>Estudo realizado pelo SFB. Realizar oficina entre OEMAs, FNMA e outros para discutir os resultados.</t>
  </si>
  <si>
    <t>Elaborar um Plano de Conservação da Biodiversidade do Lagamar/PR, incluindo a operacionalização e aplicação dos recursos advindos do TAJ da Petrobrás</t>
  </si>
  <si>
    <r>
      <t>SEMA-PR</t>
    </r>
    <r>
      <rPr>
        <sz val="10"/>
        <color theme="1"/>
        <rFont val="Arial"/>
        <family val="2"/>
      </rPr>
      <t>, DECO, GIZ</t>
    </r>
  </si>
  <si>
    <t>Estudo poderá auxiliar a decisão do Ministério Público-PR sobre a liberação dos recursos financeiros.</t>
  </si>
  <si>
    <r>
      <t>×</t>
    </r>
    <r>
      <rPr>
        <sz val="7"/>
        <color theme="1"/>
        <rFont val="Times New Roman"/>
        <family val="1"/>
      </rPr>
      <t xml:space="preserve">         </t>
    </r>
    <r>
      <rPr>
        <sz val="11"/>
        <color theme="1"/>
        <rFont val="Arial"/>
        <family val="2"/>
      </rPr>
      <t>Realizar estudo sobre viabilidade de concessão de áreas prioritariamente degradadas para fins de silvicultura de espécies nativas</t>
    </r>
  </si>
  <si>
    <r>
      <t>SFB,</t>
    </r>
    <r>
      <rPr>
        <sz val="10"/>
        <color theme="1"/>
        <rFont val="Arial"/>
        <family val="2"/>
      </rPr>
      <t xml:space="preserve"> ICMBio, GIZ</t>
    </r>
  </si>
  <si>
    <t>Identificar a viabilidade jurídica desses arranjos de concessão</t>
  </si>
  <si>
    <r>
      <t>×</t>
    </r>
    <r>
      <rPr>
        <sz val="7"/>
        <color theme="1"/>
        <rFont val="Times New Roman"/>
        <family val="1"/>
      </rPr>
      <t xml:space="preserve">         </t>
    </r>
    <r>
      <rPr>
        <sz val="11"/>
        <color theme="1"/>
        <rFont val="Arial"/>
        <family val="2"/>
      </rPr>
      <t>Realizar estudo sobre possíveis fontes e mecanismos de captação de recursos financeiros para dar suporte à PSA nos municípios do Lagamar (PR e SP)</t>
    </r>
  </si>
  <si>
    <r>
      <t xml:space="preserve">SEMA-PR </t>
    </r>
    <r>
      <rPr>
        <sz val="10"/>
        <color theme="1"/>
        <rFont val="Arial"/>
        <family val="2"/>
      </rPr>
      <t>DECO, GIZ</t>
    </r>
  </si>
  <si>
    <t>Articulação com Projeto TEEB (Roteiro de PSA Municipais). Enfoque em RPPNs.</t>
  </si>
  <si>
    <t>2.1.4 Analisar viabilidade econômica do uso das Reservas Legais (RL) nas regiões de atuação do projeto</t>
  </si>
  <si>
    <r>
      <t>×</t>
    </r>
    <r>
      <rPr>
        <sz val="7"/>
        <color theme="1"/>
        <rFont val="Times New Roman"/>
        <family val="1"/>
      </rPr>
      <t xml:space="preserve">         </t>
    </r>
    <r>
      <rPr>
        <sz val="11"/>
        <color theme="1"/>
        <rFont val="Arial"/>
        <family val="2"/>
      </rPr>
      <t>Realizar estudo sobre identificação de lacunas de conhecimento técnico e arcabouço jurídico para aproveitamento econômico da RL (como silvicultura, SAFs etc.) e indicar soluções.</t>
    </r>
  </si>
  <si>
    <r>
      <t>SFB</t>
    </r>
    <r>
      <rPr>
        <sz val="10"/>
        <color theme="1"/>
        <rFont val="Arial"/>
        <family val="2"/>
      </rPr>
      <t>, Pacto, DECO, GIZ</t>
    </r>
  </si>
  <si>
    <t>Considerar os resultados do estudo “Que Reserva Legal Queremos” do Pacto e as regulamentações estaduais sobre compensação de RL.</t>
  </si>
  <si>
    <t>2.1.5 Validar estudo sobre áreas prioritárias para PSA Hídrico (PACTO) para estimular conservação e recuperação da vegetação nativa em regiões metropolitanas da Mata Atlântica</t>
  </si>
  <si>
    <t>Estudo realizado por consultoria em 2016 em processo de validação com SRHU e ANA.</t>
  </si>
  <si>
    <t>Componente 3: Gestão de UCs e recuperação da vegetação nativa como medidas de AbE</t>
  </si>
  <si>
    <t>Resultado 3.1 Gestão de UCs aprimorada</t>
  </si>
  <si>
    <t xml:space="preserve">3.1.1. Elaborar ou revisar Planos de Manejo de UCs prioritárias nas regiões de atuação do projeto, considerando mudança do clima e AbE </t>
  </si>
  <si>
    <r>
      <t>×</t>
    </r>
    <r>
      <rPr>
        <sz val="7"/>
        <color theme="1"/>
        <rFont val="Times New Roman"/>
        <family val="1"/>
      </rPr>
      <t xml:space="preserve">         </t>
    </r>
    <r>
      <rPr>
        <sz val="10"/>
        <color theme="1"/>
        <rFont val="Arial"/>
        <family val="2"/>
      </rPr>
      <t>Apresentar as lições aprendidas da inserção de MC e AbE no PM da APA Cananéia-Iguape-Peruíbe para DAP/SBF, DLAA/SMCQ, DIMAN/ICMBio e SMA-SP e compilar orientações.</t>
    </r>
  </si>
  <si>
    <r>
      <t>DECO,</t>
    </r>
    <r>
      <rPr>
        <sz val="10"/>
        <color theme="1"/>
        <rFont val="Arial"/>
        <family val="2"/>
      </rPr>
      <t xml:space="preserve"> APA CIP /ICMBio, GIZ</t>
    </r>
  </si>
  <si>
    <t>Plano de Manejo elaborado em 2015 (GEF Mangue) com o apoio do projeto.</t>
  </si>
  <si>
    <r>
      <t>×</t>
    </r>
    <r>
      <rPr>
        <sz val="7"/>
        <color theme="1"/>
        <rFont val="Times New Roman"/>
        <family val="1"/>
      </rPr>
      <t xml:space="preserve">         </t>
    </r>
    <r>
      <rPr>
        <sz val="10"/>
        <color theme="1"/>
        <rFont val="Arial"/>
        <family val="2"/>
      </rPr>
      <t>Organizar uma oficina de elaboração dos TdRs dos Planos de Manejo a serem apoiados pelo projeto, considerando AbE.</t>
    </r>
  </si>
  <si>
    <r>
      <t xml:space="preserve">DECO, </t>
    </r>
    <r>
      <rPr>
        <sz val="10"/>
        <color theme="1"/>
        <rFont val="Arial"/>
        <family val="2"/>
      </rPr>
      <t>DAP, ICMBio, GIZ, KfW/Funbio</t>
    </r>
  </si>
  <si>
    <t>Contratar consultoria para capacitar/apoiar os gestores das UCs e demais responsáveis pela elaboração dos TdRs e PMs.</t>
  </si>
  <si>
    <r>
      <t>×</t>
    </r>
    <r>
      <rPr>
        <sz val="7"/>
        <color theme="1"/>
        <rFont val="Times New Roman"/>
        <family val="1"/>
      </rPr>
      <t xml:space="preserve">         </t>
    </r>
    <r>
      <rPr>
        <sz val="10"/>
        <color theme="1"/>
        <rFont val="Arial"/>
        <family val="2"/>
      </rPr>
      <t>Elaborar ou revisar os Planos de Manejo das UCs:</t>
    </r>
    <r>
      <rPr>
        <b/>
        <sz val="10"/>
        <color theme="1"/>
        <rFont val="Arial"/>
        <family val="2"/>
      </rPr>
      <t xml:space="preserve"> </t>
    </r>
    <r>
      <rPr>
        <sz val="10"/>
        <color theme="1"/>
        <rFont val="Arial"/>
        <family val="2"/>
      </rPr>
      <t>APA de Coroa Vermelha, REVIS Rio dos Frades e</t>
    </r>
    <r>
      <rPr>
        <b/>
        <sz val="10"/>
        <color theme="1"/>
        <rFont val="Arial"/>
        <family val="2"/>
      </rPr>
      <t xml:space="preserve"> </t>
    </r>
    <r>
      <rPr>
        <sz val="10"/>
        <color theme="1"/>
        <rFont val="Arial"/>
        <family val="2"/>
      </rPr>
      <t>APA de Caraíva-Trancoso; APAs Alto Iguaçu e de Macacu; RDS Itapanhapima, RESEX da Ilha do Tumba, e RESEX Taquari; P.E. Pico Paraná, P.E.  do Pau-Oco e Floresta Estadual do Palmito</t>
    </r>
  </si>
  <si>
    <r>
      <t>OEMAs, ICMBio</t>
    </r>
    <r>
      <rPr>
        <sz val="10"/>
        <color theme="1"/>
        <rFont val="Arial"/>
        <family val="2"/>
      </rPr>
      <t>,</t>
    </r>
  </si>
  <si>
    <t xml:space="preserve">DECO, </t>
  </si>
  <si>
    <t>KfW/Funbio</t>
  </si>
  <si>
    <t>Revisar lista de UCs prioritárias com OEMAs e ICMBio.</t>
  </si>
  <si>
    <t>Apoio dependerá do engajamento dos gestores das UCs.</t>
  </si>
  <si>
    <t>Integrar PM da APA Alto Iguaçu com Plano Diretor de Duque de Caxias.</t>
  </si>
  <si>
    <t>3.1.2 Implementar Planos de Manejo de UCs prioritárias nas regiões de atuação do projeto, em ações relacionadas à temática do projeto</t>
  </si>
  <si>
    <r>
      <t>×</t>
    </r>
    <r>
      <rPr>
        <sz val="7"/>
        <color theme="1"/>
        <rFont val="Times New Roman"/>
        <family val="1"/>
      </rPr>
      <t xml:space="preserve">         </t>
    </r>
    <r>
      <rPr>
        <sz val="11"/>
        <color theme="1"/>
        <rFont val="Arial"/>
        <family val="2"/>
      </rPr>
      <t>Definir e implementar as ações do PM da APA Cananéia-Iguape-Peruíbe relacionadas à temática do projeto (AbE).</t>
    </r>
  </si>
  <si>
    <r>
      <t xml:space="preserve">APA CIP/ICMBio, </t>
    </r>
    <r>
      <rPr>
        <sz val="10"/>
        <color theme="1"/>
        <rFont val="Arial Black"/>
        <family val="2"/>
      </rPr>
      <t>DECO,</t>
    </r>
    <r>
      <rPr>
        <sz val="10"/>
        <color theme="1"/>
        <rFont val="Arial"/>
        <family val="2"/>
      </rPr>
      <t xml:space="preserve"> GIZ, KfW/Funbio</t>
    </r>
  </si>
  <si>
    <t xml:space="preserve">Plano de Manejo elaborado com a inserção de ações de AbE em 2015. </t>
  </si>
  <si>
    <t>3.1.3 Elaborar e apoiar o início da implementação dos 3 Planos de Proteção Integrada para os Mosaicos MAPES, MCF e Lagamar</t>
  </si>
  <si>
    <t>DECO, ICMBio, GIZ, KfW/Funbio</t>
  </si>
  <si>
    <t>Resultado 3.2 Condições para recuperação de vegetação nativa em larga escala melhoradas</t>
  </si>
  <si>
    <t>3.2.1 Fortalecer instituições de referência em recuperação de vegetação nativa</t>
  </si>
  <si>
    <r>
      <t>×</t>
    </r>
    <r>
      <rPr>
        <sz val="7"/>
        <color theme="1"/>
        <rFont val="Times New Roman"/>
        <family val="1"/>
      </rPr>
      <t xml:space="preserve">         </t>
    </r>
    <r>
      <rPr>
        <sz val="11"/>
        <color theme="1"/>
        <rFont val="Arial"/>
        <family val="2"/>
      </rPr>
      <t>Elaborar plano de sustentabilidade e apoiar a implementação de atuais e futuras Unidades Regionais do PACTO:</t>
    </r>
  </si>
  <si>
    <t>a) localizadas no RJ, SP, PR e Região Nordeste, por meio de edital de seleção de projetos</t>
  </si>
  <si>
    <t>b) localizadas na Bahia, vinculadas aos Centros de Referência em Restauração Florestal (CRRF)</t>
  </si>
  <si>
    <r>
      <t>DECO,</t>
    </r>
    <r>
      <rPr>
        <sz val="10"/>
        <color theme="1"/>
        <rFont val="Arial"/>
        <family val="2"/>
      </rPr>
      <t xml:space="preserve"> Pacto, SEMA-BA,  KfW/Funbio</t>
    </r>
  </si>
  <si>
    <r>
      <t>×</t>
    </r>
    <r>
      <rPr>
        <sz val="7"/>
        <color theme="1"/>
        <rFont val="Times New Roman"/>
        <family val="1"/>
      </rPr>
      <t xml:space="preserve">         </t>
    </r>
    <r>
      <rPr>
        <sz val="11"/>
        <color theme="1"/>
        <rFont val="Arial"/>
        <family val="2"/>
      </rPr>
      <t>Apoiar capacitação online sobre restauração em escala de paisagem para as URs do PACTO</t>
    </r>
  </si>
  <si>
    <r>
      <t>PACTO,</t>
    </r>
    <r>
      <rPr>
        <sz val="10"/>
        <color theme="1"/>
        <rFont val="Arial"/>
        <family val="2"/>
      </rPr>
      <t xml:space="preserve"> DECO, GIZ</t>
    </r>
  </si>
  <si>
    <t>3.2.2 Promover o monitoramento em campo da recuperação da vegetação nativa</t>
  </si>
  <si>
    <r>
      <t>×</t>
    </r>
    <r>
      <rPr>
        <sz val="7"/>
        <color theme="1"/>
        <rFont val="Times New Roman"/>
        <family val="1"/>
      </rPr>
      <t xml:space="preserve">         </t>
    </r>
    <r>
      <rPr>
        <sz val="11"/>
        <color theme="1"/>
        <rFont val="Arial"/>
        <family val="2"/>
      </rPr>
      <t>Apoiar o registro de projetos de recuperação da vegetação nativa na plataforma on-line do PACTO (banco de dados)</t>
    </r>
  </si>
  <si>
    <r>
      <t>×</t>
    </r>
    <r>
      <rPr>
        <sz val="7"/>
        <color theme="1"/>
        <rFont val="Times New Roman"/>
        <family val="1"/>
      </rPr>
      <t xml:space="preserve">         </t>
    </r>
    <r>
      <rPr>
        <sz val="11"/>
        <color theme="1"/>
        <rFont val="Arial"/>
        <family val="2"/>
      </rPr>
      <t>Realizar o monitoramento de carbono em áreas de recuperação da vegetação nativa cadastradas no banco de dados do PACTO</t>
    </r>
  </si>
  <si>
    <r>
      <t>DECO,</t>
    </r>
    <r>
      <rPr>
        <sz val="10"/>
        <color theme="1"/>
        <rFont val="Arial"/>
        <family val="2"/>
      </rPr>
      <t xml:space="preserve"> PACTO, GIZ</t>
    </r>
  </si>
  <si>
    <t>Componente 4: Políticas Públicas</t>
  </si>
  <si>
    <t>Resultado 4.1: Políticas públicas de conservação, recuperação da vegetação nativa, uso sustentável e mudança do clima apoiadas</t>
  </si>
  <si>
    <t xml:space="preserve">4.1.1 Apoiar implementação do PLANAVEG </t>
  </si>
  <si>
    <r>
      <t>×</t>
    </r>
    <r>
      <rPr>
        <sz val="7"/>
        <color theme="1"/>
        <rFont val="Times New Roman"/>
        <family val="1"/>
      </rPr>
      <t xml:space="preserve">         </t>
    </r>
    <r>
      <rPr>
        <sz val="11"/>
        <color theme="1"/>
        <rFont val="Arial"/>
        <family val="2"/>
      </rPr>
      <t>Validar a análise espacial do potencial de recuperação e regeneração natural da vegetação nativa nos biomas</t>
    </r>
  </si>
  <si>
    <r>
      <t>DECO,</t>
    </r>
    <r>
      <rPr>
        <sz val="10"/>
        <color theme="1"/>
        <rFont val="Arial"/>
        <family val="2"/>
      </rPr>
      <t xml:space="preserve"> GIZ</t>
    </r>
  </si>
  <si>
    <t>Consultoria iniciada em 2016. Prazo de término em fev/17.</t>
  </si>
  <si>
    <r>
      <t>×</t>
    </r>
    <r>
      <rPr>
        <sz val="7"/>
        <color theme="1"/>
        <rFont val="Times New Roman"/>
        <family val="1"/>
      </rPr>
      <t xml:space="preserve">         </t>
    </r>
    <r>
      <rPr>
        <sz val="11"/>
        <color theme="1"/>
        <rFont val="Arial"/>
        <family val="2"/>
      </rPr>
      <t>Realizar seminário sobre a implementação da NDC (UNFCCC) e Código Florestal</t>
    </r>
  </si>
  <si>
    <r>
      <t>DECO</t>
    </r>
    <r>
      <rPr>
        <sz val="10"/>
        <color theme="1"/>
        <rFont val="Arial"/>
        <family val="2"/>
      </rPr>
      <t>, SMCQ, WRI, GIZ</t>
    </r>
  </si>
  <si>
    <r>
      <t>×</t>
    </r>
    <r>
      <rPr>
        <sz val="7"/>
        <color theme="1"/>
        <rFont val="Times New Roman"/>
        <family val="1"/>
      </rPr>
      <t xml:space="preserve">         </t>
    </r>
    <r>
      <rPr>
        <sz val="11"/>
        <color theme="1"/>
        <rFont val="Arial"/>
        <family val="2"/>
      </rPr>
      <t>Realizar simpósio sobre políticas públicas de restauração no Seminário da Society of Ecological Restotarion - SER em Foz do Iguaçu-PR</t>
    </r>
  </si>
  <si>
    <r>
      <t>×</t>
    </r>
    <r>
      <rPr>
        <sz val="7"/>
        <color theme="1"/>
        <rFont val="Times New Roman"/>
        <family val="1"/>
      </rPr>
      <t xml:space="preserve">         </t>
    </r>
    <r>
      <rPr>
        <sz val="11"/>
        <color theme="1"/>
        <rFont val="Arial"/>
        <family val="2"/>
      </rPr>
      <t>Realizar avaliação do custo-benefício da restauração em larga escala no Brasil: implementação do Planaveg.</t>
    </r>
  </si>
  <si>
    <t>4.1.2 Aprimorar o uso do instrumento de Áreas Prioritárias para a Mata Atlântica</t>
  </si>
  <si>
    <r>
      <t>×</t>
    </r>
    <r>
      <rPr>
        <sz val="7"/>
        <color theme="1"/>
        <rFont val="Times New Roman"/>
        <family val="1"/>
      </rPr>
      <t xml:space="preserve">         </t>
    </r>
    <r>
      <rPr>
        <sz val="11"/>
        <color theme="1"/>
        <rFont val="Arial"/>
        <family val="2"/>
      </rPr>
      <t>Divulgar as áreas prioritárias para restauração na Mata Atlântica</t>
    </r>
  </si>
  <si>
    <r>
      <t>DECO</t>
    </r>
    <r>
      <rPr>
        <sz val="10"/>
        <color theme="1"/>
        <rFont val="Arial"/>
        <family val="2"/>
      </rPr>
      <t>, IIS, GIZ</t>
    </r>
  </si>
  <si>
    <t>Estudo realizado pelo IIS.</t>
  </si>
  <si>
    <r>
      <t>×</t>
    </r>
    <r>
      <rPr>
        <sz val="7"/>
        <color theme="1"/>
        <rFont val="Times New Roman"/>
        <family val="1"/>
      </rPr>
      <t xml:space="preserve">         </t>
    </r>
    <r>
      <rPr>
        <sz val="11"/>
        <color theme="1"/>
        <rFont val="Arial"/>
        <family val="2"/>
      </rPr>
      <t>Atualizar as Áreas Prioritárias para conservação da biodiversidade na Mata Atlântica</t>
    </r>
  </si>
  <si>
    <t>4° Trim</t>
  </si>
  <si>
    <r>
      <t>DECO,</t>
    </r>
    <r>
      <rPr>
        <sz val="10"/>
        <color theme="1"/>
        <rFont val="Arial"/>
        <family val="2"/>
      </rPr>
      <t xml:space="preserve">  KfW/Funbio</t>
    </r>
  </si>
  <si>
    <t>Atualização da Portaria MMA nº 9 de 23/01/2007.</t>
  </si>
  <si>
    <r>
      <t>×</t>
    </r>
    <r>
      <rPr>
        <sz val="7"/>
        <color rgb="FFFF0000"/>
        <rFont val="Times New Roman"/>
        <family val="1"/>
      </rPr>
      <t xml:space="preserve">         </t>
    </r>
    <r>
      <rPr>
        <sz val="11"/>
        <color theme="1"/>
        <rFont val="Arial"/>
        <family val="2"/>
      </rPr>
      <t xml:space="preserve">Desenvolver estratégias para potencializar o uso do instrumento de Áreas Prioritárias para a Conservação da Biodiversidade, no nível federal e estadual, por outras políticas públicas. </t>
    </r>
  </si>
  <si>
    <t>Identificar nesse estudo políticas públicas que poderiam ser orientadas ou vinculadas às áreas prioritárias</t>
  </si>
  <si>
    <t>(ex: licenciamento).</t>
  </si>
  <si>
    <r>
      <t>×</t>
    </r>
    <r>
      <rPr>
        <sz val="7"/>
        <color theme="1"/>
        <rFont val="Times New Roman"/>
        <family val="1"/>
      </rPr>
      <t xml:space="preserve">         </t>
    </r>
    <r>
      <rPr>
        <sz val="11"/>
        <color theme="1"/>
        <rFont val="Arial"/>
        <family val="2"/>
      </rPr>
      <t xml:space="preserve">Desenvolver estudo para priorização de áreas para restauração de APPs em áreas de risco em São Paulo </t>
    </r>
  </si>
  <si>
    <r>
      <t>SMA-SP,</t>
    </r>
    <r>
      <rPr>
        <sz val="10"/>
        <color theme="1"/>
        <rFont val="Arial"/>
        <family val="2"/>
      </rPr>
      <t xml:space="preserve"> DECO, GIZ</t>
    </r>
  </si>
  <si>
    <t>Com base no mapeamento do déficit de APPs hídricas realizado pela FBDS e no mapa de áreas de risco do estado de São Paulo.</t>
  </si>
  <si>
    <t>4.1.3 Contribuir com as Metas Nacionais de Biodiversidade para 2020 (Metas de Aichi - CDB)</t>
  </si>
  <si>
    <r>
      <t>×</t>
    </r>
    <r>
      <rPr>
        <sz val="7"/>
        <color theme="1"/>
        <rFont val="Times New Roman"/>
        <family val="1"/>
      </rPr>
      <t xml:space="preserve">         </t>
    </r>
    <r>
      <rPr>
        <sz val="11"/>
        <color theme="1"/>
        <rFont val="Arial"/>
        <family val="2"/>
      </rPr>
      <t>Diagramar e publicar o processo de atualização da EPANB (Estratégia e Plano de Ação Nacional para a Biodiversidade)</t>
    </r>
  </si>
  <si>
    <t>Consultoria realizada em 2016.</t>
  </si>
  <si>
    <r>
      <t>×</t>
    </r>
    <r>
      <rPr>
        <sz val="7"/>
        <color theme="1"/>
        <rFont val="Times New Roman"/>
        <family val="1"/>
      </rPr>
      <t xml:space="preserve">         </t>
    </r>
    <r>
      <rPr>
        <sz val="11"/>
        <color theme="1"/>
        <rFont val="Arial"/>
        <family val="2"/>
      </rPr>
      <t>Apoiar a comunicação e o monitoramento da EPANB</t>
    </r>
  </si>
  <si>
    <t>Elaborar produtos de comunicação da EPANB (Sumário Executivo, Cartilha, Story-telling)</t>
  </si>
  <si>
    <t>4.1.4 Apoiar implementação do capítulo de biodiversidade e ecossistemas do Plano Nacional de Adaptação à Mudança do Clima (PNA)</t>
  </si>
  <si>
    <r>
      <t>×</t>
    </r>
    <r>
      <rPr>
        <sz val="7"/>
        <color theme="1"/>
        <rFont val="Times New Roman"/>
        <family val="1"/>
      </rPr>
      <t xml:space="preserve">         </t>
    </r>
    <r>
      <rPr>
        <sz val="11"/>
        <color theme="1"/>
        <rFont val="Arial"/>
        <family val="2"/>
      </rPr>
      <t>Formular um plano de monitoramento da implementação do capítulo de biodiversidade e ecossistemas</t>
    </r>
  </si>
  <si>
    <r>
      <t xml:space="preserve">DLAA, </t>
    </r>
    <r>
      <rPr>
        <sz val="10"/>
        <color theme="1"/>
        <rFont val="Arial Black"/>
        <family val="2"/>
      </rPr>
      <t>DECO</t>
    </r>
    <r>
      <rPr>
        <sz val="10"/>
        <color theme="1"/>
        <rFont val="Arial"/>
        <family val="2"/>
      </rPr>
      <t>, GIZ</t>
    </r>
  </si>
  <si>
    <r>
      <t>×</t>
    </r>
    <r>
      <rPr>
        <sz val="7"/>
        <color theme="1"/>
        <rFont val="Times New Roman"/>
        <family val="1"/>
      </rPr>
      <t xml:space="preserve">         </t>
    </r>
    <r>
      <rPr>
        <sz val="11"/>
        <color theme="1"/>
        <rFont val="Arial"/>
        <family val="2"/>
      </rPr>
      <t>Elaborar estratégia de incentivo à medidas AbE em áreas de risco a eventos extremos na Mata Atlântica</t>
    </r>
  </si>
  <si>
    <t>Estratégia prevista no capítulo de biodiversidade do PNA</t>
  </si>
  <si>
    <r>
      <t>×</t>
    </r>
    <r>
      <rPr>
        <sz val="7"/>
        <color theme="1"/>
        <rFont val="Times New Roman"/>
        <family val="1"/>
      </rPr>
      <t xml:space="preserve">         </t>
    </r>
    <r>
      <rPr>
        <sz val="11"/>
        <color theme="1"/>
        <rFont val="Arial"/>
        <family val="2"/>
      </rPr>
      <t>Publicar os estudos realizados no âmbito do capítulo de biodiversidade e ecossistemas do PNA (BRA-11)</t>
    </r>
  </si>
  <si>
    <r>
      <t xml:space="preserve">DLAA, </t>
    </r>
    <r>
      <rPr>
        <sz val="10"/>
        <color theme="1"/>
        <rFont val="Arial Black"/>
        <family val="2"/>
      </rPr>
      <t>DECO,</t>
    </r>
    <r>
      <rPr>
        <sz val="10"/>
        <color theme="1"/>
        <rFont val="Arial"/>
        <family val="2"/>
      </rPr>
      <t xml:space="preserve"> GIZ</t>
    </r>
  </si>
  <si>
    <r>
      <t>×</t>
    </r>
    <r>
      <rPr>
        <sz val="7"/>
        <color theme="1"/>
        <rFont val="Times New Roman"/>
        <family val="1"/>
      </rPr>
      <t xml:space="preserve">         </t>
    </r>
    <r>
      <rPr>
        <sz val="11"/>
        <color theme="1"/>
        <rFont val="Arial"/>
        <family val="2"/>
      </rPr>
      <t>Apoiar a elaboração do componente de biodiversidade dos Planos Estaduais de Adaptação às Mudanças Climáticas do RJ e SP</t>
    </r>
  </si>
  <si>
    <t>SEA-RJ, SMA-SP</t>
  </si>
  <si>
    <t>Solicitação de apoio técnico e facilitação de oficinas. Aguardando detalhamento pelas OEMAs.</t>
  </si>
  <si>
    <t>4.1.5 Apoiar implementação do Programa de Monitoramento Ambiental dos Biomas Brasileiros (Portaria MMA nº 365/2015)</t>
  </si>
  <si>
    <r>
      <t>×</t>
    </r>
    <r>
      <rPr>
        <sz val="7"/>
        <color theme="1"/>
        <rFont val="Times New Roman"/>
        <family val="1"/>
      </rPr>
      <t xml:space="preserve">         </t>
    </r>
    <r>
      <rPr>
        <sz val="11"/>
        <color theme="1"/>
        <rFont val="Arial"/>
        <family val="2"/>
      </rPr>
      <t xml:space="preserve">Elaborar estudo para apoiar o monitoramento por satélite da recuperação florestal na Mata Atlântica </t>
    </r>
  </si>
  <si>
    <t>Segunda fase da consultoria contratada em 2016 que está desenvolvendo metodologia.</t>
  </si>
  <si>
    <t>Resultado 4.2: Informações sobre conservação, recuperação da vegetação nativa e mudança do clima disponibilizadas</t>
  </si>
  <si>
    <t>4.2.1 Implementar estratégia de comunicação do projeto</t>
  </si>
  <si>
    <r>
      <t>×</t>
    </r>
    <r>
      <rPr>
        <sz val="7"/>
        <color theme="1"/>
        <rFont val="Times New Roman"/>
        <family val="1"/>
      </rPr>
      <t xml:space="preserve">         </t>
    </r>
    <r>
      <rPr>
        <sz val="11"/>
        <color theme="1"/>
        <rFont val="Arial"/>
        <family val="2"/>
      </rPr>
      <t>Realizar Semana da Mata Atlântica 2017</t>
    </r>
  </si>
  <si>
    <r>
      <t>DECO,</t>
    </r>
    <r>
      <rPr>
        <sz val="10"/>
        <color theme="1"/>
        <rFont val="Arial"/>
        <family val="2"/>
      </rPr>
      <t xml:space="preserve"> GIZ, RMA, RBMA</t>
    </r>
  </si>
  <si>
    <t>Apresentar os principais resultados do projeto.</t>
  </si>
  <si>
    <r>
      <t>×</t>
    </r>
    <r>
      <rPr>
        <sz val="7"/>
        <color theme="1"/>
        <rFont val="Times New Roman"/>
        <family val="1"/>
      </rPr>
      <t xml:space="preserve">         </t>
    </r>
    <r>
      <rPr>
        <sz val="11"/>
        <color theme="1"/>
        <rFont val="Arial"/>
        <family val="2"/>
      </rPr>
      <t>Implementar o plano de comunicação do projeto</t>
    </r>
  </si>
  <si>
    <t>1º Trim 2018</t>
  </si>
  <si>
    <t>Plano elaborado em 2016. Contratar assessoria de comunicação especializada.</t>
  </si>
  <si>
    <r>
      <t>×</t>
    </r>
    <r>
      <rPr>
        <sz val="7"/>
        <color theme="1"/>
        <rFont val="Times New Roman"/>
        <family val="1"/>
      </rPr>
      <t xml:space="preserve">         </t>
    </r>
    <r>
      <rPr>
        <sz val="11"/>
        <color theme="1"/>
        <rFont val="Arial"/>
        <family val="2"/>
      </rPr>
      <t>Finalizar e implementar a estratégia de sistematização de experiências do Projeto</t>
    </r>
  </si>
  <si>
    <r>
      <t>DECO</t>
    </r>
    <r>
      <rPr>
        <sz val="10"/>
        <color theme="1"/>
        <rFont val="Arial"/>
        <family val="2"/>
      </rPr>
      <t>, GIZ, todos os parceiros</t>
    </r>
  </si>
  <si>
    <t>Resultado 4.3: Redes e plataformas de comunicação e conhecimentos sobre conservação, restauração florestal e uso sustentável apoiadas</t>
  </si>
  <si>
    <t>4.3.1 Fortalecer redes e iniciativas multi-atores para conservação e recuperação da Mata Atlântica</t>
  </si>
  <si>
    <r>
      <t>×</t>
    </r>
    <r>
      <rPr>
        <sz val="7"/>
        <color theme="1"/>
        <rFont val="Times New Roman"/>
        <family val="1"/>
      </rPr>
      <t xml:space="preserve">         </t>
    </r>
    <r>
      <rPr>
        <sz val="11"/>
        <color theme="1"/>
        <rFont val="Arial"/>
        <family val="2"/>
      </rPr>
      <t>Realizar oficina de treinamento de como executar os pontos abordados no planejamento estratégico da Rede de ONGs da Mata Atlântica - RMA</t>
    </r>
  </si>
  <si>
    <t>RMA</t>
  </si>
  <si>
    <t>Realizar oficina durante a Semana da Mata Atlântica.</t>
  </si>
  <si>
    <r>
      <t>×</t>
    </r>
    <r>
      <rPr>
        <sz val="7"/>
        <color theme="1"/>
        <rFont val="Times New Roman"/>
        <family val="1"/>
      </rPr>
      <t xml:space="preserve">         </t>
    </r>
    <r>
      <rPr>
        <sz val="11"/>
        <color theme="1"/>
        <rFont val="Arial"/>
        <family val="2"/>
      </rPr>
      <t>Apoiar a revisão do referencial teórico do Pacto pela Restauração da Mata Atlântica - PACTO</t>
    </r>
  </si>
  <si>
    <r>
      <t>×</t>
    </r>
    <r>
      <rPr>
        <sz val="7"/>
        <color theme="1"/>
        <rFont val="Times New Roman"/>
        <family val="1"/>
      </rPr>
      <t xml:space="preserve">         </t>
    </r>
    <r>
      <rPr>
        <sz val="11"/>
        <color theme="1"/>
        <rFont val="Arial"/>
        <family val="2"/>
      </rPr>
      <t xml:space="preserve">Apoiar a realização da reunião do GT de gênero do PACTO </t>
    </r>
  </si>
  <si>
    <t>Articulação com UICN.</t>
  </si>
  <si>
    <t>Soma executado</t>
  </si>
  <si>
    <t>PLANO OPERATIVO ANUAL 2017/18 (até 31/03/18 quando finaliza a 1a fase do projeto)</t>
  </si>
  <si>
    <t>Realizado e publicado no site do MMA</t>
  </si>
  <si>
    <t xml:space="preserve">Realizado em Fev/2017 </t>
  </si>
  <si>
    <t>Olinda-PE</t>
  </si>
  <si>
    <t>Realizando últimos ajustes</t>
  </si>
  <si>
    <t xml:space="preserve">Atividade não realizada. </t>
  </si>
  <si>
    <t>Realizado em Jul/201</t>
  </si>
  <si>
    <t xml:space="preserve"> Brasília-DF.</t>
  </si>
  <si>
    <t>Realizado. Apostilas e manuais publicados no site do MMA</t>
  </si>
  <si>
    <t xml:space="preserve">Oficina de integração PMMA da Bahia realizada em Set/2017 – Porto Seguro/BA </t>
  </si>
  <si>
    <t>Realizado pela FBDS. Acesso aos dados mediante solicitação ao MMA.</t>
  </si>
  <si>
    <t>TdRs dos PMMA do PR e RJ aguardando não-objeção do KfW.</t>
  </si>
  <si>
    <t>Depende do módulo de cooperação financeira</t>
  </si>
  <si>
    <t>Realizado e publicado no site do MMA.</t>
  </si>
  <si>
    <t>Atividade cancelada devido a reestruturação do MMA.</t>
  </si>
  <si>
    <t>Atividade feita pelas próprias SEMAs na elaboração dos TdR da BA e PR.</t>
  </si>
  <si>
    <t>TdR para inscrições no CAR/CEFIR na Bahia aguardando lançamento pelo Funbio.</t>
  </si>
  <si>
    <t>TdR para análise e validação de cadastros no RJ aguardando não objeção do KfW.</t>
  </si>
  <si>
    <t>SMA-SP solicitou retomar essa atividade apenas em 2018.</t>
  </si>
  <si>
    <t xml:space="preserve">Atividade não realizada por falta de tempo e recursos. </t>
  </si>
  <si>
    <t>Oficina realizada em Jul/17 – Salvador-BA</t>
  </si>
  <si>
    <t>Atividade não realizada por falta de tempo e recursos.</t>
  </si>
  <si>
    <t>Atividade não realizada. Cancelada pelo RJ e não priorizada pelo PR devido às incertezas jurídicas sobre a regulamentação do PRA no estado.</t>
  </si>
  <si>
    <t>Atividade não realizada.</t>
  </si>
  <si>
    <r>
      <t>×</t>
    </r>
    <r>
      <rPr>
        <sz val="7"/>
        <color theme="1"/>
        <rFont val="Times New Roman"/>
        <family val="1"/>
      </rPr>
      <t xml:space="preserve">         </t>
    </r>
    <r>
      <rPr>
        <sz val="11"/>
        <color theme="1"/>
        <rFont val="Arial"/>
        <family val="2"/>
      </rPr>
      <t>Publicar estudo sobre custos da recuperação da vegetação nativa nos biomas (estudo sobre benefícios da restauração e incentivos econômicos para apoio a ações de restauração florestal _ IPEA, WRI, TNC, IIS, PACTO, MMA e GIZ)</t>
    </r>
  </si>
  <si>
    <t>Realizado. Publicado no livro Economia da Restauração - TNC e no site do MMA.</t>
  </si>
  <si>
    <t>TdRs elaborados, aguardando lançamento pelo Funbio.</t>
  </si>
  <si>
    <t xml:space="preserve">Realizada consultoria para mapeamento dos processos do programa. </t>
  </si>
  <si>
    <t>TdR elaborado, aguardando lançamento pelo Funbio.</t>
  </si>
  <si>
    <t>Atividade não realizada devido ao atraso na deliberação do Ministério Público-PR sobre a liberação dos recursos financeiros.</t>
  </si>
  <si>
    <t>Finalizada a parte do projeto Mata Atlântica</t>
  </si>
  <si>
    <t>TdR lançado para contratação de consultoria, aguardando processo seletivo.</t>
  </si>
  <si>
    <t>TdR serão elaborados pelos gestores das UCs após a realização da oficina.</t>
  </si>
  <si>
    <t xml:space="preserve">Atividade não realizada devido ao atraso na liberação judicial do Plano de Manejo. </t>
  </si>
  <si>
    <t>Prevista para 2018.</t>
  </si>
  <si>
    <t>Minuta de Edital de Seleção de projetos elaborada. Lançamento do Edital em 2018.</t>
  </si>
  <si>
    <t>Realizado.</t>
  </si>
  <si>
    <t>Realizada consultoria para definição da metodologia e custos. Etapa de monitoramento em campo a ser avaliada pelo MMA/SFB.</t>
  </si>
  <si>
    <t>Atividade cancelada pelo MMA.</t>
  </si>
  <si>
    <t>Realizado em Ago/2017.</t>
  </si>
  <si>
    <t>Atividade cancelada pelo MMA após lançamento do Decreto da Proveg.</t>
  </si>
  <si>
    <r>
      <t>×</t>
    </r>
    <r>
      <rPr>
        <sz val="7"/>
        <color theme="1"/>
        <rFont val="Times New Roman"/>
        <family val="1"/>
      </rPr>
      <t xml:space="preserve">         </t>
    </r>
    <r>
      <rPr>
        <sz val="11"/>
        <color theme="1"/>
        <rFont val="Arial"/>
        <family val="2"/>
      </rPr>
      <t>Divulgar as áreas prioritárias para restauração na Mata Atlântica (CSRio/IIS)</t>
    </r>
  </si>
  <si>
    <t>Atividade não realizada, aguardando publicação do estudo em periódicos científicos.</t>
  </si>
  <si>
    <t>Em andamento. Previsão de término em Dez/2018</t>
  </si>
  <si>
    <t>Atividade cancelada pelo MMA, a ser retomada após a 2ª atualização das Áreas Prioritárias.</t>
  </si>
  <si>
    <t>Atividade cancelada por orientação da SMA-SP.</t>
  </si>
  <si>
    <t>Realizado vídeo publicado no site do MMA</t>
  </si>
  <si>
    <t xml:space="preserve">Plano de monitoramento sendo realizado pela SMCF com acompanhamento da SBio. </t>
  </si>
  <si>
    <t>Atividade cancelada pelos OEMAs.</t>
  </si>
  <si>
    <t>4.1.5 Apoiar implementação do Programa de Monitoramento Ambiental dos Biomas Brasileiros – PMABB (Portaria MMA nº 365/2015)</t>
  </si>
  <si>
    <t xml:space="preserve">Realizado estudo a ser apresentado ao comitê gestor do PMABB </t>
  </si>
  <si>
    <t>Realizada em maio/2017 em São Paulo-SP.</t>
  </si>
  <si>
    <t xml:space="preserve">Realizado. Materiais de comunicação publicados no site do MMA. </t>
  </si>
  <si>
    <t>Atividade cancelada pelos parceiros.</t>
  </si>
  <si>
    <t>Curso realizado em Jun/2017 – Antonina/PR</t>
  </si>
  <si>
    <t>depende do módulo de cooperação financeira</t>
  </si>
  <si>
    <t>Saldo na data de 31.12.2018</t>
  </si>
  <si>
    <t>O projejo finalizava em mar/2018, mas foi prorrogado até set/2020 com recursos e indicadores adicionais.</t>
  </si>
  <si>
    <t xml:space="preserve">Planejado: 100%. </t>
  </si>
  <si>
    <t>Planejado: 100%
Alcançado: 140% (210.171 ha)
O indicador já foi alcançado. Não serão implementadas mais ações para este indicador na fase de prorrogação.</t>
  </si>
  <si>
    <t>0.1: Foram elaboradas medidas de mitigação e adaptação com enfoque ecossis-têmico para uma área de, pelo menos, 150.000 hectares nos mosai-cos de unidades de conservação.</t>
  </si>
  <si>
    <t>Objetivo superior: A conservação da biodiversidade e a restauração em mosaicos de unidades de conservação selecionados contribuem à mitigação e adaptação às mudanças climáticas na Mata Atlântica.</t>
  </si>
  <si>
    <t xml:space="preserve"> 02: Duas medidas de AbE ou MbE nas regiões dos mosaicos de atuação do projeto estão em implementação com recursos da CF, utilizando metodologias e abordagem desenvolvidas pela CT no âmbito do Output 1 para a integração de MC e AbE em IOT (novo indicador).</t>
  </si>
  <si>
    <t>não se aplica</t>
  </si>
  <si>
    <t>Planejado: 10%
Alcançado: 10%
Novo indicador para a fase da prorrogação.</t>
  </si>
  <si>
    <t>03: Um chamamento público adicional lançado e 1 preparado para seleção de projetos no âmbito do Programa Nacional de Conversão de Multas Ambientais (novo indicador).</t>
  </si>
  <si>
    <t>Linha de base em 03/2018: o 1º chamamento público foi lançado</t>
  </si>
  <si>
    <t>Linha de base em 03/2018: no início da nova fase nenhuma iniciativa está em implementação com recursos da CF.</t>
  </si>
  <si>
    <t>2, sendo 1 chamamento adicional lançado e para mais 1 foram elaborados o texto e as diretrizes para o apoio</t>
  </si>
  <si>
    <t>Planejado: 15%
Alcançado: 10%
Novo indicador para a fase da prorrogação.</t>
  </si>
  <si>
    <t>Planejado: 15%
Alcançado: 5%
Novo indicador para a fase da prorrogação.</t>
  </si>
  <si>
    <t>Planejado: 65%.
Alcançado: 65%. A meta não foi alcançada durante a 1a fase do projeto porque depende da implementação do módulo de cooperação financeira deste projeto. O projeto foi prorrogado para acompanhar a implementação do módulo de cooperação financeira e alcançar este indicador.</t>
  </si>
  <si>
    <t xml:space="preserve">Planejado: 80%. </t>
  </si>
  <si>
    <t>1.1. Pelo menos 20 instrumentos de ordenamento territorial (para unidades de conservação e suas zonas de amortecimento, mosaicos, municípios, estados, nível federal) incorporaram a vulnerabilidade e os serviços ecossistêmicos em suas análises e diretrizes de implementação.</t>
  </si>
  <si>
    <t>1.2: 37 atores envolvidos na elaboração e implementação de PMMA e planos de manejo de UC financiados pela CF foram capacitados e assessorados e aplicam a metodologia desenvolvida pelo projeto para a integração de medidas AbE e MbE.</t>
  </si>
  <si>
    <t>Linha de base 05/2018: para estes novos instrumentos de ordenamento territorial ainda não foram capacitados atores.</t>
  </si>
  <si>
    <t>37 pessoas assessoradas</t>
  </si>
  <si>
    <t>Planejado: 15%
Alcançado: 15%
Novo indicador para a fase da prorrogação.</t>
  </si>
  <si>
    <t>Planejado: 100%</t>
  </si>
  <si>
    <t>Planejado: 50%</t>
  </si>
  <si>
    <t>Planejado: 50%.
Alcançado: 50%. A meta não foi alcançada durante a 1a fase do projeto porque depende de consultorias do módulo de cooperação financeira deste projeto. O projeto foi prorrogado para acompanhar essas consultorias do módulo de cooperação financeira e alcançar este indicador.</t>
  </si>
  <si>
    <t>Planejado: 75%</t>
  </si>
  <si>
    <t>2.1 A aplicação de mecanismos econômicos aumenta a disponibilidade de recur-sos financeiros para medidas de mitigação e adaptação com enfoque ecossistêmico visando à proteção e restauração da Mata Atlântica nos mosaicos, em pelo menos 10%.</t>
  </si>
  <si>
    <t>2.2. Pelo menos três elementos de estruturação novos ou já existentes do programa de conversão de multas apoiados de forma técnica e operativa para aprimorar a implementação do Programa (novo indicador).</t>
  </si>
  <si>
    <t>Linha de base em 04/2018: O Programa começou a funcionar no início de 2018, mas vários elementos de estruturação precisam ainda ser revisados e melhorados.</t>
  </si>
  <si>
    <t>3 elementos</t>
  </si>
  <si>
    <t>50% (43.131 ha monitoradas sem carbono)</t>
  </si>
  <si>
    <t>não será atendido pelo projeto durante a prorrogação</t>
  </si>
  <si>
    <t>Planejado: 100%
Alcançado: 110%
5 políticas finalizadas e 2 apoiadas parcialmente. O indicador já foi alcançado. Não serão implementadas mais ações para este indicador na fase de prorrogação.</t>
  </si>
  <si>
    <t>Componente 1: Planejamento territorial / regional</t>
  </si>
  <si>
    <t>Resultado 1.1: Fortalecimento de Sistemas CAR e planejamento e registros / validação de cadastros</t>
  </si>
  <si>
    <t>Recurso Planejado:</t>
  </si>
  <si>
    <t>Status</t>
  </si>
  <si>
    <t>1.1.1 Apoiar os Estados na definição de áreas estratégicas para inscrição no CAR</t>
  </si>
  <si>
    <t>Contratação de 2 assessores para apoio na elaboração de TdRs e implementação de atividades dos componentes 1 e 3 do projeto</t>
  </si>
  <si>
    <t>DECO</t>
  </si>
  <si>
    <t xml:space="preserve">Consultoria em andamento. </t>
  </si>
  <si>
    <t>Contratação por 12 meses com possibilidade de prorrogação por mais 12 meses. Início a partir de 07/12/2018.</t>
  </si>
  <si>
    <t>1.1.2 Apoiar inscrição de pequenas propriedades rurais no CAR nas regiões do projeto</t>
  </si>
  <si>
    <t>Contratação de consultoria PJ para inscrição de pequenas propriedades no CAR - MAPES/BA</t>
  </si>
  <si>
    <t>SEMA/BA e DECO</t>
  </si>
  <si>
    <t>Propostas Técnicas e Financeiras analisadas. Aguarda NO do doador.</t>
  </si>
  <si>
    <t>Consultoria selecionada. Contratação prevista para janeiro de 2019.</t>
  </si>
  <si>
    <t>Contratação de serviço PJ para inscrição de pequenas propriedades rurais de agricultura familiar, povos e comunidades tradicionais (PCTs) no CAR - Lagamar/PR</t>
  </si>
  <si>
    <t>IAP, SEMA/PR e DECO</t>
  </si>
  <si>
    <t>Atividade não iniciada</t>
  </si>
  <si>
    <t xml:space="preserve">Aguardando elaboração do TdR pelo IAP e SEMA/PR. Incluir capacitação de PCT. Articulação com SFB\GIZ. Apoio dos assessores do projeto na elaboração dos TdRs.  Solicitar as entidades responsáveis pelos PCTs a indicação de áreas e povos a serem inscritos no CAR e incluir na especificação do serviço. Detalhar melhor os custos destinados para essa atividade. </t>
  </si>
  <si>
    <t>Contratação de serviço PJ para inscrição de povos e comunidades tradicionais (PCTs) no CAR - Lagamar/SP</t>
  </si>
  <si>
    <t>SMA/SP, ITESP e DECO</t>
  </si>
  <si>
    <t>Nova Atividade</t>
  </si>
  <si>
    <t>SMA-SP elaborará o TdR. Solicitar as entidades responsáveis pelos PCTs a indicação de áreas e povos a serem inscritos no CAR e incluir na especificação do serviço. Detalhar melhor os custos destinados para essa atividade.</t>
  </si>
  <si>
    <t>Contratação de serviço PJ para inscrição de povos e comunidades tradicionais (PCTs) no CAR - MAPES/BA</t>
  </si>
  <si>
    <t>Aguardando elaboração do TdR pela SEMA/BA. Incluir capacitação de PCT. Articulação com SFB\GIZ. Apoio dos assessores do projeto na elaboração dos TdRs. Contratar entidades vinculadas a PCT (associações, etc.) para realização do serviço. Solicitar as entidades responsáveis pelos PCTs a indicação de áreas e povos a serem inscritos no CAR e incluir na especificação do serviço. Detalhar melhor os custos destinados para essa atividade.</t>
  </si>
  <si>
    <t>1.1.3 Apoiar a validação do CAR nas regiões do projeto</t>
  </si>
  <si>
    <t>Contratação de serviço PJ para apoio à análise e validação das inscrições do CAR - MAPES/BA</t>
  </si>
  <si>
    <t>Aguardando elaboração do TdR pela SEMA/BA. Apoio dos assessores do projeto na elaboração do TdR. Estimativa de custos baseada em contratações semelhantes no RJ e RO (Projeto GEF Paisagens Amazônicas)</t>
  </si>
  <si>
    <t>Contratação de consultoria PJ para desenvolvimento de Sistema Tecnológico para implementação do Módulo PRA-BA</t>
  </si>
  <si>
    <t>TdR a ser elaborado pela SEMA-BA. Objetivo de inserir na plataforma digital do CEFIR as especificações técnicas (chaves de decisão) do PRA-BA, publicadas no Guia de Restauração Florestal do Estado elaborado com apoio da CT. Custos da consultoria a serem detalhados pela SEMA-BA.</t>
  </si>
  <si>
    <t>Contratação de serviço PJ para apoio à análise e validação das inscrições do CAR - MCF/RJ</t>
  </si>
  <si>
    <t>INEA/RJ, SEA/RJ e DECO</t>
  </si>
  <si>
    <t>Processo seletivo cancelado. Será reaberto em 2019 após revalidação do TdR</t>
  </si>
  <si>
    <t xml:space="preserve">Processo seletivo cancelado devido ao valor da única proposta financeira recebida estar muito acima do planejado pelo POA 2018. TdR e memória de cálculo serão reanalisados pelo INEA-RJ e contratados como Serviço PJ para redução dos custos. </t>
  </si>
  <si>
    <r>
      <rPr>
        <strike/>
        <sz val="11"/>
        <rFont val="Calibri"/>
        <family val="2"/>
        <scheme val="minor"/>
      </rPr>
      <t xml:space="preserve">Contratação de consultoria PJ para apoio à análise e validação das inscrições do CAR - Lagamar/SP </t>
    </r>
    <r>
      <rPr>
        <sz val="11"/>
        <rFont val="Calibri"/>
        <family val="2"/>
        <scheme val="minor"/>
      </rPr>
      <t xml:space="preserve">                                                                                                                                                                    </t>
    </r>
  </si>
  <si>
    <t>SMA/SP e DECO</t>
  </si>
  <si>
    <t>Cancelada</t>
  </si>
  <si>
    <t>Atividade cancelada pela SMA-SP</t>
  </si>
  <si>
    <t>SMA/SP - CBRN</t>
  </si>
  <si>
    <t>Contratação de consultoria PJ para apoio à adequação ambiental de imóveis rurais no Lagamar/SP</t>
  </si>
  <si>
    <t>Decisão do Comitê Gestor de cancelar a atividade e evitar apoiar qualquer ação de recuperação em SP enquanto o PRA estiver judicializado, para evitar futuros problemas jurídicos.</t>
  </si>
  <si>
    <t>Apoio à análise, capacitação e validação das inscrições do CAR - Lagamar/PR</t>
  </si>
  <si>
    <t>Aguardando elaboração dos TdRs pelo IAP e SEMA/PR. Apoio dos assessores do projeto na elaboração dos TdRs.</t>
  </si>
  <si>
    <t>a) Implantação assistida do módulo de Análise do SICAR - Capacitação/Treinamento para os Municípios do Lagamar/PR</t>
  </si>
  <si>
    <t>Sugestão de criar um núcleo de articulação (associação, consórcio) entre os municípios para coordenar essa ação de análise do CAR nos 7 municípios do PR. Verificar exemplo da AMAVI em SC. Necessidade de um convênio do Estado para transferir essa competência para os municípios.</t>
  </si>
  <si>
    <t>b) Melhorias / custominzação do sistema do SICAR na plataforma SGA</t>
  </si>
  <si>
    <t>c) Equipamentos de informática para estruturar os municípios do Lagamar/PR para análise do CAR</t>
  </si>
  <si>
    <t>d) Desenvolvimento de Sistema Técnológico (chave de tomada de decisão) para o Programa de Regularização Ambiental/PRA do PR</t>
  </si>
  <si>
    <t>Resultado 1.2: Elaboração e implementação de Planos Municipais de Conservação e Recuperação da Mata Atlântica - PMMA</t>
  </si>
  <si>
    <t>Recurso Previsto:</t>
  </si>
  <si>
    <t>1.2.1 Apoiar a elaboração de PMMA nas regiões do projeto, considerando mudança do clima e AbE</t>
  </si>
  <si>
    <t>Contratação de consultoria PJ para apoio à elaboração de PMMAs em sete municípios no Lagamar/PR</t>
  </si>
  <si>
    <t>SEMA/PR e DECO</t>
  </si>
  <si>
    <t>Aguardando documentação da empresa para assinatura do contrato</t>
  </si>
  <si>
    <t>Consultoria selecionada em fase de contratação. Previsão de início da consultoria em dezembro de 2018. Apoio da CT na abordagem AbE.</t>
  </si>
  <si>
    <t>Contratação de consultoria PJ para apoio à elaboração de PMMAs em municípios no Lagamar/SP</t>
  </si>
  <si>
    <t>TdR em elaboração, previsão de conclusão até final de janeiro/19</t>
  </si>
  <si>
    <t>Aguardando elaboração do TdR pela SMA/SP. Sinalização de 5 municípios a serem apoiados. Apoio dos assessores do projeto na elaboração do TdR. Apoio da CT na abordagem AbE. SMA/SP - Gab e CPLA - Proposta de ampliar recursos para R$ 950.000,00 para viabilizar inclusive o apoio a oficinas</t>
  </si>
  <si>
    <t>Contratação de consultoria PJ para apoio à elaboração de PMMAs em 10 municípios do MCF/RJ</t>
  </si>
  <si>
    <t>SEA/RJ e DECO</t>
  </si>
  <si>
    <t>Aguardando NO do doador para assinar o contrato</t>
  </si>
  <si>
    <t>Consultoria selecionada. Previsão de início em janeiro de 2019. Apoio da CT na abordagem AbE.</t>
  </si>
  <si>
    <t>Aplicar turma teste para finalização do Curso On-line em AbE e revisar e atualizar o curso</t>
  </si>
  <si>
    <t>DECO, SMCF/DPMC e GIZ</t>
  </si>
  <si>
    <t>Cooperação Técnica - CT (GIZ)</t>
  </si>
  <si>
    <t>Consultoria a ser contratada pela Cooperação Técnica (CT) GIZ. Solicitar apoio do DEA/MMA para avaliação do curso.</t>
  </si>
  <si>
    <t>Disseminação dos mapas de impactos da mudança do clima na Mata Atlântica (tutorial e capacitação do uso dos mapas)</t>
  </si>
  <si>
    <t>DECO, GIZ e CGTI/MMA</t>
  </si>
  <si>
    <t xml:space="preserve">Consultoria a ser contratada pela Cooperação Técnica (CT) GIZ. </t>
  </si>
  <si>
    <t>1.2.2 Apoiar a implementação de medidas de AbE em PMMA nas regiões do projeto</t>
  </si>
  <si>
    <t>Apoiar a implementação de medidas AbE por meio da recuperação da vegetação de áreas piloto em pequenas propriedades rurais de Porto Seguro (áreas a serem identificadas pela atividade 1.1.3 - CAR/CEFIR), prioritariamente localizadas dentro do corredor ecológico entre RPPN Estação Veracel e PARNA Pau Brasil.</t>
  </si>
  <si>
    <t>Nova atividade</t>
  </si>
  <si>
    <t>Atividade a ser realizada com os recursos remanescentes do Componente 1. Ação demonstrativa de implementação de PMMAs a ser replicada em outros territórios, inclusive por Projeto da ANAMMA que se iniciará em 2019 e pretende restaurar 120 hectares na mesma região. Contribuições de gestão de conhecimento e divulgação de experiências a ser realizada pela CT.</t>
  </si>
  <si>
    <t>Contratação de consultoria PJ para a elaboração e implementação de Planos Estratégicos para Restauração voltados para propriedades rurais da região do MAPES.</t>
  </si>
  <si>
    <t>Decisão do Comitê Gestor de unificar essa atividade com a anterior, devido a semelhança.</t>
  </si>
  <si>
    <t>Componente 2: Instrumentos Econômicos</t>
  </si>
  <si>
    <t>Resultado 2.1: Estudos econômicos sobre a cadeia produtiva da recuperação da Mata Atlântica</t>
  </si>
  <si>
    <t>2.1.1 Promover o aumento da disponibilidade de recursos financeiros para recuperação da vegetação nativa em larga escala</t>
  </si>
  <si>
    <t>Contratação de consultoria PJ para elaborar estratégia de aumento da disponibilidade de financiamento para recuperação da vegetação nativa em larga escala</t>
  </si>
  <si>
    <t>Processo não finalizado. Aguarda NO do doador.</t>
  </si>
  <si>
    <t>Consultoria selecionada. Em fase de articulação e integração com as demais consultorias contratadas neste Componente.</t>
  </si>
  <si>
    <t>Capacitação de multiplicadores e qualificação de proponentes nos mosaicos e em nível dos estados para o aproveitamento de fontes de financiamento existentes e potenciais para a conservação da biodiversidade e o enfrentamento das mudanças climáticas.</t>
  </si>
  <si>
    <t>DECO e GIZ</t>
  </si>
  <si>
    <t xml:space="preserve">Atividade a ser realizada em 2020 pela CT - GIZ. Possiveis fontes de financiamento a serem abordadas nas capacitações: Programa de Conversão de Multas Ambientais, Programas de PSA e outras fontes de financiamento a serem levantadas pelo estudo contratado nesta atividade. </t>
  </si>
  <si>
    <t>2.1.2 - Realizar análise econômica da cadeia produtiva da recuperação da vegetação nativa nas regiões de atuação do projeto</t>
  </si>
  <si>
    <t>Contratação de consultoria PJ para realizar análise econômica da cadeia produtiva da recuperação da vegetação nativa nas região do MAPES</t>
  </si>
  <si>
    <t>Consultoria contratada. Previsão de término em fevereiro de 2020.</t>
  </si>
  <si>
    <t>Contratação de consultoria PJ para realizar análise econômica da cadeia produtiva da recuperação da vegetação nativa nas região do MCF</t>
  </si>
  <si>
    <t>Em elaboração de contrato (jurídico FUNBIO)</t>
  </si>
  <si>
    <t>Consultoria selecionada em fase de contratação. Previsão de início da consultoria em dezembro de 2018.</t>
  </si>
  <si>
    <t>Contratação de consultoria PJ para realizar análise econômica da cadeia produtiva da recuperação da vegetação nativa nas região do Lagamar SP e PR</t>
  </si>
  <si>
    <t>Consultoria em andamento. Produto 1 entregue</t>
  </si>
  <si>
    <t>Consultoria contratada. Prevsião de termino em dezembro de 2019.</t>
  </si>
  <si>
    <t>Resultado 2.2: Instrumentos de fianciamento da conservação e recuperação da Mata Atlântica</t>
  </si>
  <si>
    <t>2.2.1 - Apoiar o Programa de Conversão de Multas Ambientais do Ibama</t>
  </si>
  <si>
    <t>Implementar atividades do Plano de Comunicação do programa, visando criar instrumentos de promoção e divulgação de forma a popularizar o entendimento e valor da políticas públicas que podem ser implementadas com o uso dos recursos da conversão de multas, inclusive realizando seminários com os diferentes atores interessados.</t>
  </si>
  <si>
    <t>Ibama, GIZ</t>
  </si>
  <si>
    <t>Consultorias e demais serviços necesários a serem contratados pela CT (GIZ). Plano de Comunicação do Programa de Conversão de Multas já está em fase de elaboração, com recursos do Projeto TEEB Regional-Local (MMA/GIZ).</t>
  </si>
  <si>
    <t>a) Contratação de consultoria PJ para elaboração de videos sobre o Programa Nacional de Conversão de Multas Ambientais</t>
  </si>
  <si>
    <t>Apoiar a elaboração de proposta de protocolo de monitoramento de projetos apoiados pelo Programa de Conversão de Multas Ambientais</t>
  </si>
  <si>
    <t>Apoiar a elaboração das diretrizes para os Programas Estaduais de Conversão de Multas Ambientais, em consonância com o Programa Nacional</t>
  </si>
  <si>
    <t>Avaliar e aprimorar a instrução do processo administrativo de apuração de infrações ambientais, incluindo os procedimentos para a conversão de multas.</t>
  </si>
  <si>
    <t>Componente 3: Gestão de Mosaicos de Unidades de Conservação e Restauração</t>
  </si>
  <si>
    <t>Resultado 3.1: Consolidação de Unidades de Conservação por meio da elaboração e implementação de planos de manejo</t>
  </si>
  <si>
    <t>3.1.1. Realizar capacitação em AbE e elaboração de Planos de Manejo para os gestores das UCs selecionadas</t>
  </si>
  <si>
    <t xml:space="preserve">Contratação de consultoria PF para realizar oficina de capacitação em AbE e elaboração de Planos de Manejo para os gestores das UCs selecionadas </t>
  </si>
  <si>
    <t>Consultoria em andamento. Produtos 1 e 2 entregues, oficina realizada.</t>
  </si>
  <si>
    <t>Capacitação realizada nos dias 03 a 05 de dezembro em Brasília.</t>
  </si>
  <si>
    <t>3.1.2 - Elaborar ou revisar Planos de Manejo de UCs prioritárias nas regiões de atuação do projeto, considerando mudança do clima e AbE</t>
  </si>
  <si>
    <t>Consultoria PJ para a revisão do Plano de Manejo da APA de Coroa Vermelha - MAPES/BA</t>
  </si>
  <si>
    <t>Por indicação da SEMA-BA, não será mais apoiada a elaboração deste Plano de Manejo, devido a conflitos com as Terras Indígenas na região.</t>
  </si>
  <si>
    <t>Contratação de consultoria PJ para a revisão dos Planos de Manejo da REVIS Rio dos Frades e da APA de Caraíva-Trancoso - MAPES/BA</t>
  </si>
  <si>
    <t>TdR a ser elaborado pelos particiantes da oficina (Atividade 3.1.1). Apoio dos assessores do projeto na elaboração do TdR. Apoio da CT na abordagem AbE.</t>
  </si>
  <si>
    <t>Contratação de consultoria PJ para a revisão do Plano de Manejo da APA Santo Antônio - MAPES/BA</t>
  </si>
  <si>
    <t>Inclusão dessa atividade dependerá da revisão da Portaria do MAPES para inclusão da APA Santo Antonio. SEMA e INEMA/BA avaliarão a transferência desses recursos para a implementação das UCs já selecionadas no MAPES.</t>
  </si>
  <si>
    <t>Contratação de consultoria PJ para a elaboração dos Planos de Manejo das APA Suruí e APA Guapi-Guapiaçu - MCF/RJ</t>
  </si>
  <si>
    <t>Contratação de consultoria PJ para apoio a elaboração dos Planos de Manejo da RDS Itapanhapima, RESEX da Ilha do Tumba e RESEX Taquari - Lagamar/SP</t>
  </si>
  <si>
    <t>Contratação de consultoria PJ para a elaboração dos Planos de Manejo do PE Pico Paraná, PE Pico do Marumbi, PE Pau Oco e PE do Palmito - Lagamar/PR</t>
  </si>
  <si>
    <t>Realização de capacitações na nova abordagem de elaboração de Planos de Manejo do ICMBio, envolvendo as consultorias contratadas, os gestores das Ucs e demais atores relevantes</t>
  </si>
  <si>
    <t>ICMBio e DECO</t>
  </si>
  <si>
    <t>Capacitações demandadas após Oficina realizada em dezembro de 2018. Atividade a ser detalhada pelo ICMBio.</t>
  </si>
  <si>
    <t>Realização de capacitação sobre o Sistema de Avaliação e Monitoramento da Gestão de Ucs do ICMBio (SAMGe) para os Estados</t>
  </si>
  <si>
    <t>ICMBio , DAP e DECO</t>
  </si>
  <si>
    <t>Capacitações demandadas após Oficina realizada em dezembro de 2018. Atividade a ser detalhada pelo DAP e ICMBio.</t>
  </si>
  <si>
    <t>Oficina (ou Workshop) de integração sobre "boas práticas" entre as instituições gestoras/atuantes no MCF e especialistas de áreas estratégicas</t>
  </si>
  <si>
    <t>SEA-RJ, MCF e Prefeituras</t>
  </si>
  <si>
    <t>Atividade proposta pela SEA-RJ durante a reunião do Comitê Gestor. A ser detalhada com MCF e Prefeituras.</t>
  </si>
  <si>
    <t>Capacitação para equipes dos municípios do MCF (planejamento e gestão de UCs)</t>
  </si>
  <si>
    <t>3.1.3 – Implementação de Planos de Manejo de UCs prioritárias nas regiões de atuação do projeto, considerando mudança do clima e AbE</t>
  </si>
  <si>
    <t xml:space="preserve">Apoio a implementação dos Planos de Utilização da RDS Itapanhapima, RESEX da Ilha do Tumba e RESEX Taquari - Lagamar/SP: 
</t>
  </si>
  <si>
    <t>a) Implementação de medida AbE por meio de 2 módulos (1 ha) de cultivo em sistema agroflorestal na RESEX Ilha do Tumba e quintais agroflorestais nas residências da RDS Itapanhapima, incluindo a capacitação de 30 usuários em sistemas produtivos sustentáveis;</t>
  </si>
  <si>
    <t>TdR em elaboração</t>
  </si>
  <si>
    <t>b) Implantação de Sinalização da UC, sendo 9 placas contendo localização de divisas e  informações sobre a proibição de atividades por pessoas que não sejam beneficiários.</t>
  </si>
  <si>
    <t>c) Implantação de sistema de comunicação via rádio na RDS Itapanhapima</t>
  </si>
  <si>
    <t>Além da aquisição dos rádios, é necessário a aquisição de torres e antenas e a licença para operação</t>
  </si>
  <si>
    <t xml:space="preserve">d) Adequação do saneamento rural na RDS Itapanhapima e RESEX Taquari </t>
  </si>
  <si>
    <t>Diagnóstico sobre o saneamento rural das Ucs selecionadas será realizado durante a elaboração do Plano de Manejo. Após o diagóstico, serão contratados os serviços para adequação do saneamento rural na região.</t>
  </si>
  <si>
    <t xml:space="preserve">e) Estruturação da sede administrativa para ações de AbE, elaboração e implantação dos Planos de Manejo e fiscalização e monitoramento. </t>
  </si>
  <si>
    <t>f) Contratação de apoio técnico e operacional para desenvolvimento, elaboração e aplicação de metodologia de mapeamento de áreas de vulnerabilidade socioambiental e vetores de pressão no território de RDS Itapanhapima, RESEX da Ilha do Tumba e RESEX Taquari - Lagamar/SP, incluindo capacitação e aquisição de Drones para vigilância e inspeções no território</t>
  </si>
  <si>
    <t>SMA/SP</t>
  </si>
  <si>
    <t>Atividade a ser detalhada pela SMA-SP</t>
  </si>
  <si>
    <t>Apoio a implementação do Plano de Manejo da APA CIP</t>
  </si>
  <si>
    <t>ICMBio</t>
  </si>
  <si>
    <t xml:space="preserve">A ser detalhado pelos gestores da APA CIP. Previsão de detalhamento final em dezembro de 2018. </t>
  </si>
  <si>
    <t>a) Aquisições de equipamentos e reforma dos alojamentos da APA CIP</t>
  </si>
  <si>
    <t>Especificações em elaboração</t>
  </si>
  <si>
    <t>b) Contratação de consultoria para implementação de medidas AbE na APA CIP - manejo sustentável de musgos nativos da região.</t>
  </si>
  <si>
    <t>Estudo sobre o impacto da exploração desses musgos previsto para o estudo de elaboração do PM das Ucs de SP.</t>
  </si>
  <si>
    <t>c) Contratação de estudo de análise de risco à mudança do clima na região do Lagamar-SP para orientar a implementação de medidas AbE nas Ucs selecionadas e subsididar a elaboração dos PMMAs</t>
  </si>
  <si>
    <t>Contratação a ser realizada pela Cooperação Técnica (CT) - GIZ. TdR em elaboração.</t>
  </si>
  <si>
    <t>Apoio a implementação dos Planos de Manejo das Ucs do MCF:</t>
  </si>
  <si>
    <t xml:space="preserve">a) Elaboração de plano de negócio para gestão de atrativos com foco no turismo de base comunitária; </t>
  </si>
  <si>
    <t>b) Implantação fase 01 plano de manejo das UCs contempladas;</t>
  </si>
  <si>
    <t>Atividade proposta pela SEA-RJ durante a reunião do Comitê Gestor. A ser detalhada com MCF e Prefeituras. Recursos remanescentes distribuídos proporcionalmente entre os Estados.</t>
  </si>
  <si>
    <t xml:space="preserve">c) Elaboração de projetos executivos para a implantação de infraestruturas físicas de Ucs estratégicas (postos de monitoramento, implantação de trilhas, sedes administrativas e etc); </t>
  </si>
  <si>
    <t>Apoio a implementação dos Planos de Manejo das Ucs do MAPES</t>
  </si>
  <si>
    <t>SEMA-BA</t>
  </si>
  <si>
    <t>Atividade a ser detalhada pela SEMA-BA após a elaboração dos Planos de Manejo. Recursos remanescentes distribuídos proporcionalmente entre os Estados.</t>
  </si>
  <si>
    <t>Apoio a implementação dos Planos de Manejo das Ucs do Lagamar-PR</t>
  </si>
  <si>
    <t>SEMA-PR</t>
  </si>
  <si>
    <t>Atividade a ser detalhada pela SEMA-PR após a elaboração dos Planos de Manejo. Recursos remanescentes distribuídos proporcionalmente entre os Estados.</t>
  </si>
  <si>
    <t>Resultado 3.2: Elaboração e implementação de Planos de Fiscalização Integrada de mosaicos de unidades de conservação</t>
  </si>
  <si>
    <t>3.2.1 - Elaboração/revisão do Plano de Fiscalização Integrada para os 3 mosaicos de UCs</t>
  </si>
  <si>
    <t>Realizar reuniões por mosaico para debater com os atores locais o planejamento para elaboração e implementção dos planos de fiscalização integrada - Lagamar e MAPES</t>
  </si>
  <si>
    <t>OEMAs e DECO</t>
  </si>
  <si>
    <t>Comitê Gestor decidiu o remanejamento de recursos para implementação dos Planos de Manejo das Ucs.</t>
  </si>
  <si>
    <t>Apoio a elaboração do Plano de Fiscalização Integrada do MCF. A) Realização de reuião do MCF para finalização do plano</t>
  </si>
  <si>
    <t>A ser detalhada pela SEA/RJ. Aguardando mobilização do MCF para realização da reunião.</t>
  </si>
  <si>
    <t>Contratação de PJ para realização de oficina e mapeamento de Áreas Críticas para fiscalização do MAPES</t>
  </si>
  <si>
    <t>SEMA/BA e Comitê Gestor decidiram pelo remanejamento dos recursos para implementção dos Planos de Manejo das UCs.</t>
  </si>
  <si>
    <t>3.2.2 – Implementação de Plano de Fiscalização Integrada para os 3 mosaicos de Ucs</t>
  </si>
  <si>
    <t>Apoio a implementação do Plano de Fiscalização Integrada do MCF. A) Projeto de fortalecimento da gestão integrada do MCF (Criação de plano de comunicação e identidade visual; fornecimento de equipamentos básicos para a gestão das UCs);</t>
  </si>
  <si>
    <t>SEA/RJ, MCF e Prefeituras</t>
  </si>
  <si>
    <t xml:space="preserve">A ser detalhada pela SEA/RJ, após a elaboração do Plano de Fiscalização Integrada. Apoio dos assessores do Projeto no detalhamento desta atividade. </t>
  </si>
  <si>
    <t>Apoio as ações de fiscalização integrada - MAPES</t>
  </si>
  <si>
    <t>Atividade a ser detalhada pela SEMA-BA. Conversar com a DIFIM para estimar os custos das aquisições específicas.</t>
  </si>
  <si>
    <t>Resultado 3.3: Estruturação de núcleos de referência em recuperação da vegetação nativa na Mata Atlântica</t>
  </si>
  <si>
    <t> 3.3.1 - Atualização das Áreas Prioritárias para conservação da Biodiversidade na Mata Atlântica</t>
  </si>
  <si>
    <t xml:space="preserve">Consultoria para realizar planejamento sistemático da conservação (PSC) no âmbito da atualização das Áreas Prioritárias para conservação da biodiversidade </t>
  </si>
  <si>
    <t>Consultoria em andamento. Produtos 1 a 4 entregues</t>
  </si>
  <si>
    <t>Consultoria em andamento. Previsão de término em fevereiro de 2019.</t>
  </si>
  <si>
    <t> 3.3.2 - Implementação de três núcleos de referência nas unidades regionais do PACTO - MCF/RJ, Lagamar/SP e Lagamar/PR</t>
  </si>
  <si>
    <t>Edital de seleção de projetos para implementação de núcleos de referência nas unidades regionais do PACTO - MCF/RJ, Lagamar/SP e Lagamar/PR e MAPES</t>
  </si>
  <si>
    <t>NO KfW concedida em 30/11. Aguardando aditivo ao Acordo em Separado.</t>
  </si>
  <si>
    <t>Chamada de Projetos elaborada e validada. Comissão de seleção dos projetos constituída com representantes do MMA e OEMAs.</t>
  </si>
  <si>
    <r>
      <t>Reestruturação das Rede de Sementes da Mata Atlântica, compreendendo: i) estudo diagnóstico sobre o estado das Redes de Sementes da Mata Atlântica, e identificação dos principais gargalos sentidos pelos atores das redes; ii) identificação do potencial de produção de sementes e ações necessárias para o fomento das Redes; iii) Execução de atividades para a criação dos primeiros núcleos da Rede de Sementes (</t>
    </r>
    <r>
      <rPr>
        <strike/>
        <sz val="11"/>
        <rFont val="Calibri"/>
        <family val="2"/>
        <scheme val="minor"/>
      </rPr>
      <t>capacitação de coletores, construção de sistema de controle de origem e destino das sementes, criação de infraestrutura básica - casa de sementes, laboratórios</t>
    </r>
    <r>
      <rPr>
        <sz val="11"/>
        <rFont val="Calibri"/>
        <family val="2"/>
        <scheme val="minor"/>
      </rPr>
      <t xml:space="preserve">).  </t>
    </r>
  </si>
  <si>
    <r>
      <t>Atividade proposta pela SMA/SP, considerando os avanços que alcançou com o Projeto Nascentes e a implantaçao do SARE - Sistema de Apoio à restauração Ecológica. 
Atividade revista pelo Comitê Gestor, considerando a restruturação das</t>
    </r>
    <r>
      <rPr>
        <b/>
        <sz val="11"/>
        <rFont val="Calibri"/>
        <family val="2"/>
        <scheme val="minor"/>
      </rPr>
      <t xml:space="preserve"> </t>
    </r>
    <r>
      <rPr>
        <sz val="11"/>
        <rFont val="Calibri"/>
        <family val="2"/>
        <scheme val="minor"/>
      </rPr>
      <t>Redes de Sementes da Mata Atlântica já existentes e apoiadas pelo FNMA em 2007. 
Atividades de estruturação das Redes (atividade iii) poderão ser apoiadas, porém atividades semelhantes já estão previstas no Edital de Projetos já elaborado de apoio aos Núcleos de restauração do Pacto (vide atividade acima). Propor no TdR realização de reuniões de interação com redes de sementes de outros biomas, e ainda com os PMMAs.</t>
    </r>
  </si>
  <si>
    <t>SMA/SP - Gab e CBRN</t>
  </si>
  <si>
    <t>Componente 4: Conhecimento e Gestão</t>
  </si>
  <si>
    <t>Resultado 4.1 – Desenvolvimento e implementação de plataforma on-line para informar e promover a troca de experiências em iniciativas de conservação e recuperação da Mata Atlântica</t>
  </si>
  <si>
    <r>
      <t xml:space="preserve">3.1.1. </t>
    </r>
    <r>
      <rPr>
        <b/>
        <sz val="11"/>
        <color rgb="FF000000"/>
        <rFont val="Calibri"/>
        <family val="2"/>
        <scheme val="minor"/>
      </rPr>
      <t>Desenvolvimento e implementação de plataforma on-line para informar e promover a troca de experiências em iniciativas de Planos Municipais de Conservação e Recuperação da Mata Atlântica - PMMAs</t>
    </r>
  </si>
  <si>
    <t>Aperfeiçoamento da plataforma existente (Ambiental Consulting e ANAMMA) e ampliação da oferta de capacitação on-line em PMMAs para os municípios de atuação do projeto.</t>
  </si>
  <si>
    <t>Articulação iniciada com ANAMMA e Ambiental Consulting. Possibilidade de complementaridade com as ações do Projeto Areas Protegidas Locais (Projeto DAP/Iclei).</t>
  </si>
  <si>
    <t xml:space="preserve">Adaptação da plataforma geoespacial já existente (PSA RPPN - PR) para integração dos dados dos PMMAs </t>
  </si>
  <si>
    <t>Plataforma Web já existente  - Projeto PSA RPPN. Realizar reunião no primeiro trimestre de 2019 articulação entre as plataformas a serem apoiadas, para evitar sobreposição de atividades.</t>
  </si>
  <si>
    <t>Marcar reunião de articulação entre DECO, DAP, SEMA-PR e ANAMMA para entender ass sinergias e complementaridades das três plataformas e como será o apio do projeto.</t>
  </si>
  <si>
    <t>Tradução de publicações da primeira fase do projeto (CT-GIZ): Planaveg, Impactos da Mudança do Clima na Mata Atlântica  e Lições Aprendidas e Estudos de Caso do Projeto.</t>
  </si>
  <si>
    <t>Atividade a ser realizada pela CT - GIZ</t>
  </si>
  <si>
    <t>Impressão de publicações da primeira fase do projeto (CT-GIZ): Roteiro de PMMAs, Posteres AbE e Lições Aprendidas e Estudos de Caso do Projeto.</t>
  </si>
  <si>
    <t>Sistematizar as experiências e formular e publicar lições aprendidas do Projeto, com integração de AbE e IOTs.</t>
  </si>
  <si>
    <t>Divulgação das experiências de AbE em Planos de Manejo e outros instrumentos de gestão no Congresso Latino-americano de Parque Nacionais e outras Áreas Protegidas, a ser realizado em março de 2019 em Lima-Peru</t>
  </si>
  <si>
    <t>Realização de Evento de Finalização do projeto</t>
  </si>
  <si>
    <t>DECO, GIZ e KfW</t>
  </si>
  <si>
    <t>Observação: Este POA é um POA conjunto do módulo de cooperação técnica e financeira.</t>
  </si>
  <si>
    <t>Relatórios e documentação dos respectivos estados e municípios.</t>
  </si>
  <si>
    <t>Documentos de planejamento dos estados, municípios, mosaicos, ICMBio, MMA, MPOG e MCidades.</t>
  </si>
  <si>
    <t>Relatórios e publicações do Ibama sobre os chamamentos e que mostram os elementos estruturados com assessoria do projeto.</t>
  </si>
  <si>
    <t>Relatos e documentos das atividades de capacitação bem como documentos de planejamento e relatórios da implementação de medidas AbE dos estados, municípios, OEMAs, ICMBio, MMA, e relatórios das consultorias contratados pela CF.</t>
  </si>
  <si>
    <t>Documentos de planejamento dos estados, municípios, mosaicos e unidades de conservação selecionadas, publicações do MMA.</t>
  </si>
  <si>
    <t>Chamamentos e contratações do Programa de Conversão de Multas do IBAMA e dos estados, publicações do IBAMA e dos estados.</t>
  </si>
  <si>
    <t xml:space="preserve">Publicações do Pacto e relatórios do MMA, comunicação nacional no âmbito da Convenção Quadro sobre Mudança do Clima. </t>
  </si>
  <si>
    <t>Planejado: 100%. 
Alcançado: 50%. 
A meta não vai poder ser alcançada por orientações do MMA sobre o protocolo de monitoramento de carbono através da restauração florestal.</t>
  </si>
  <si>
    <t>O indicador já foi alcançado. Não será atendido pelo projeto durante a prorrogação</t>
  </si>
  <si>
    <t>executado 30.06.2019</t>
  </si>
  <si>
    <t>Jens Brueggemann</t>
  </si>
  <si>
    <t>Coordenador do aporte técnico: Maria Olatz Cases.
Equipe de peritos: Armin Deitenbach, Patrícia Betti, Tiago Zenero e Bruno Filizola.</t>
  </si>
  <si>
    <r>
      <t xml:space="preserve">Instituição co-executora na 1a fase: ICMBio. Instituição co-executora na 1a fase: </t>
    </r>
    <r>
      <rPr>
        <sz val="9"/>
        <color rgb="FF808080"/>
        <rFont val="Calibri"/>
        <family val="2"/>
        <scheme val="minor"/>
      </rPr>
      <t>Pacto pela Restauração da Mata Atlântica - Coordenador Nacional do Pacto pela Restauração da Mata Atlântica: Severino Ribeiro.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</si>
</sst>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43" formatCode="_-* #,##0.00_-;\-* #,##0.00_-;_-* &quot;-&quot;??_-;_-@_-"/>
  </numFmts>
  <fonts count="39"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7"/>
      <color rgb="FF808080"/>
      <name val="Arial"/>
      <family val="2"/>
    </font>
    <font>
      <sz val="9"/>
      <color rgb="FF0000FF"/>
      <name val="Arial"/>
      <family val="2"/>
    </font>
    <font>
      <sz val="9"/>
      <color theme="1"/>
      <name val="Arial"/>
      <family val="2"/>
    </font>
    <font>
      <sz val="9"/>
      <color theme="1"/>
      <name val="Calibri"/>
      <family val="2"/>
      <scheme val="minor"/>
    </font>
    <font>
      <sz val="9"/>
      <color rgb="FF0000FF"/>
      <name val="Calibri"/>
      <family val="2"/>
      <scheme val="minor"/>
    </font>
    <font>
      <sz val="9"/>
      <color rgb="FF808080"/>
      <name val="Calibri"/>
      <family val="2"/>
      <scheme val="minor"/>
    </font>
    <font>
      <sz val="9"/>
      <name val="Calibri"/>
      <family val="2"/>
      <scheme val="minor"/>
    </font>
    <font>
      <sz val="10"/>
      <color theme="1"/>
      <name val="Arial"/>
      <family val="2"/>
    </font>
    <font>
      <sz val="12"/>
      <color rgb="FF000000"/>
      <name val="Arial"/>
      <family val="2"/>
    </font>
    <font>
      <b/>
      <sz val="11"/>
      <color rgb="FF000000"/>
      <name val="Arial"/>
      <family val="2"/>
    </font>
    <font>
      <b/>
      <sz val="11"/>
      <color theme="1"/>
      <name val="Arial"/>
      <family val="2"/>
    </font>
    <font>
      <b/>
      <sz val="9"/>
      <color theme="1"/>
      <name val="Arial"/>
      <family val="2"/>
    </font>
    <font>
      <sz val="11"/>
      <color theme="1"/>
      <name val="Arial"/>
      <family val="2"/>
    </font>
    <font>
      <sz val="10"/>
      <color theme="1"/>
      <name val="Symbol"/>
      <family val="1"/>
      <charset val="2"/>
    </font>
    <font>
      <sz val="7"/>
      <color theme="1"/>
      <name val="Times New Roman"/>
      <family val="1"/>
    </font>
    <font>
      <sz val="10"/>
      <color theme="1"/>
      <name val="Arial Black"/>
      <family val="2"/>
    </font>
    <font>
      <b/>
      <sz val="10"/>
      <color theme="1"/>
      <name val="Arial"/>
      <family val="2"/>
    </font>
    <font>
      <sz val="10"/>
      <color rgb="FF000000"/>
      <name val="Arial"/>
      <family val="2"/>
    </font>
    <font>
      <sz val="10"/>
      <color rgb="FF000000"/>
      <name val="Symbol"/>
      <family val="1"/>
      <charset val="2"/>
    </font>
    <font>
      <sz val="7"/>
      <color rgb="FF000000"/>
      <name val="Times New Roman"/>
      <family val="1"/>
    </font>
    <font>
      <sz val="10"/>
      <color rgb="FFFF0000"/>
      <name val="Symbol"/>
      <family val="1"/>
      <charset val="2"/>
    </font>
    <font>
      <sz val="7"/>
      <color rgb="FFFF0000"/>
      <name val="Times New Roman"/>
      <family val="1"/>
    </font>
    <font>
      <sz val="11"/>
      <color theme="1"/>
      <name val="Symbol"/>
      <family val="1"/>
      <charset val="2"/>
    </font>
    <font>
      <sz val="11"/>
      <color rgb="FFFF0000"/>
      <name val="Symbol"/>
      <family val="1"/>
      <charset val="2"/>
    </font>
    <font>
      <b/>
      <sz val="11"/>
      <color rgb="FF808080"/>
      <name val="Calibri"/>
      <family val="2"/>
      <scheme val="minor"/>
    </font>
    <font>
      <sz val="11"/>
      <color rgb="FF808080"/>
      <name val="Calibri"/>
      <family val="2"/>
      <scheme val="minor"/>
    </font>
    <font>
      <b/>
      <sz val="11"/>
      <color theme="0" tint="-0.499984740745262"/>
      <name val="Calibri"/>
      <family val="2"/>
      <scheme val="minor"/>
    </font>
    <font>
      <sz val="11"/>
      <name val="Calibri"/>
      <family val="2"/>
      <scheme val="minor"/>
    </font>
    <font>
      <b/>
      <u/>
      <sz val="12"/>
      <color rgb="FF000000"/>
      <name val="Arial"/>
      <family val="2"/>
    </font>
    <font>
      <sz val="11"/>
      <color rgb="FFFF0000"/>
      <name val="Calibri"/>
      <family val="2"/>
      <scheme val="minor"/>
    </font>
    <font>
      <b/>
      <sz val="11"/>
      <color rgb="FF000000"/>
      <name val="Calibri"/>
      <family val="2"/>
      <scheme val="minor"/>
    </font>
    <font>
      <b/>
      <sz val="11"/>
      <name val="Calibri"/>
      <family val="2"/>
      <scheme val="minor"/>
    </font>
    <font>
      <strike/>
      <sz val="11"/>
      <name val="Calibri"/>
      <family val="2"/>
      <scheme val="minor"/>
    </font>
    <font>
      <strike/>
      <sz val="11"/>
      <color rgb="FFFF0000"/>
      <name val="Calibri"/>
      <family val="2"/>
      <scheme val="minor"/>
    </font>
    <font>
      <sz val="11"/>
      <color rgb="FF00000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2EFD9"/>
        <bgColor indexed="64"/>
      </patternFill>
    </fill>
    <fill>
      <patternFill patternType="solid">
        <fgColor rgb="FFFFF2CC"/>
        <bgColor indexed="64"/>
      </patternFill>
    </fill>
    <fill>
      <patternFill patternType="solid">
        <fgColor rgb="FFD9D9D9"/>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70AD47"/>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356">
    <xf numFmtId="0" fontId="0" fillId="0" borderId="0" xfId="0"/>
    <xf numFmtId="0" fontId="0" fillId="0" borderId="0" xfId="0" applyAlignment="1">
      <alignment vertical="center"/>
    </xf>
    <xf numFmtId="0" fontId="1" fillId="3" borderId="0" xfId="0" applyFont="1" applyFill="1"/>
    <xf numFmtId="0" fontId="0" fillId="3" borderId="0" xfId="0" applyFill="1" applyBorder="1" applyAlignment="1">
      <alignment horizontal="left" vertical="top" wrapText="1"/>
    </xf>
    <xf numFmtId="0" fontId="0" fillId="3" borderId="0" xfId="0" applyFill="1" applyBorder="1" applyAlignment="1">
      <alignment horizontal="left" vertical="center" wrapText="1"/>
    </xf>
    <xf numFmtId="0" fontId="0" fillId="3" borderId="1" xfId="0" applyFill="1" applyBorder="1" applyAlignment="1">
      <alignment horizontal="left" vertical="center" wrapText="1"/>
    </xf>
    <xf numFmtId="43" fontId="0" fillId="3" borderId="1" xfId="1" applyFont="1" applyFill="1" applyBorder="1" applyAlignment="1">
      <alignment horizontal="right" vertical="center" wrapText="1"/>
    </xf>
    <xf numFmtId="43" fontId="0" fillId="3" borderId="1" xfId="0" applyNumberFormat="1" applyFill="1" applyBorder="1" applyAlignment="1">
      <alignment horizontal="left"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justify" vertical="center" wrapText="1"/>
    </xf>
    <xf numFmtId="0" fontId="1" fillId="0" borderId="0" xfId="0" applyFont="1"/>
    <xf numFmtId="0" fontId="4" fillId="0" borderId="1" xfId="0" applyFont="1" applyBorder="1" applyAlignment="1">
      <alignment vertical="center" wrapText="1"/>
    </xf>
    <xf numFmtId="0" fontId="1" fillId="3" borderId="1" xfId="0" applyFont="1" applyFill="1" applyBorder="1" applyAlignment="1">
      <alignment horizontal="left" vertical="center" wrapText="1"/>
    </xf>
    <xf numFmtId="0" fontId="1" fillId="2" borderId="1" xfId="0" applyFont="1" applyFill="1" applyBorder="1"/>
    <xf numFmtId="0" fontId="0" fillId="0" borderId="9"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8" fillId="0" borderId="6" xfId="0" applyFont="1" applyBorder="1" applyAlignment="1">
      <alignment vertical="center" wrapText="1"/>
    </xf>
    <xf numFmtId="0" fontId="10" fillId="0" borderId="9" xfId="0" applyFont="1" applyBorder="1" applyAlignment="1">
      <alignment vertical="center" wrapText="1"/>
    </xf>
    <xf numFmtId="0" fontId="7" fillId="0" borderId="9" xfId="0" applyFont="1" applyBorder="1" applyAlignment="1">
      <alignment vertical="center" wrapText="1"/>
    </xf>
    <xf numFmtId="0" fontId="8" fillId="0" borderId="10" xfId="0" applyFont="1" applyBorder="1" applyAlignment="1">
      <alignment vertical="center" wrapText="1"/>
    </xf>
    <xf numFmtId="0" fontId="1" fillId="2" borderId="1" xfId="0" applyFont="1" applyFill="1" applyBorder="1" applyAlignment="1">
      <alignment horizontal="center" wrapText="1"/>
    </xf>
    <xf numFmtId="0" fontId="1" fillId="2" borderId="7" xfId="0" applyFont="1" applyFill="1" applyBorder="1" applyAlignment="1">
      <alignment horizontal="center"/>
    </xf>
    <xf numFmtId="0" fontId="5" fillId="0" borderId="0" xfId="0" applyFont="1" applyBorder="1" applyAlignment="1">
      <alignment horizontal="justify" vertical="center" wrapText="1"/>
    </xf>
    <xf numFmtId="0" fontId="0" fillId="0" borderId="0" xfId="0" applyBorder="1"/>
    <xf numFmtId="0" fontId="6" fillId="0" borderId="0" xfId="0" applyFont="1" applyBorder="1" applyAlignment="1">
      <alignment horizontal="justify" vertical="center" wrapText="1"/>
    </xf>
    <xf numFmtId="0" fontId="0" fillId="0" borderId="0" xfId="0" applyBorder="1" applyAlignment="1">
      <alignment horizontal="center" vertical="center"/>
    </xf>
    <xf numFmtId="0" fontId="0" fillId="3" borderId="1" xfId="0" applyFont="1" applyFill="1" applyBorder="1" applyAlignment="1">
      <alignment horizontal="left"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6" fillId="0" borderId="5" xfId="0" applyFont="1" applyBorder="1" applyAlignment="1">
      <alignment horizontal="left" vertical="center" wrapText="1"/>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9" fontId="0" fillId="3" borderId="1" xfId="0" applyNumberFormat="1" applyFill="1" applyBorder="1" applyAlignment="1">
      <alignment horizontal="center" vertical="center" wrapText="1"/>
    </xf>
    <xf numFmtId="0" fontId="7" fillId="0" borderId="10" xfId="0" applyFont="1" applyBorder="1" applyAlignment="1">
      <alignment vertical="top"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0" fillId="0" borderId="0" xfId="0" applyAlignment="1">
      <alignment vertical="center" wrapText="1"/>
    </xf>
    <xf numFmtId="0" fontId="11" fillId="0" borderId="10" xfId="0" applyFont="1" applyBorder="1" applyAlignment="1">
      <alignment horizontal="center" vertical="center" wrapText="1"/>
    </xf>
    <xf numFmtId="0" fontId="17" fillId="0" borderId="5" xfId="0" applyFont="1" applyBorder="1" applyAlignment="1">
      <alignment horizontal="left" vertical="center" wrapText="1" indent="5"/>
    </xf>
    <xf numFmtId="0" fontId="11"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6" fillId="0" borderId="6" xfId="0" applyFont="1" applyBorder="1" applyAlignment="1">
      <alignment horizontal="center" vertical="center" wrapText="1"/>
    </xf>
    <xf numFmtId="0" fontId="14" fillId="0" borderId="14" xfId="0" applyFont="1" applyBorder="1" applyAlignment="1">
      <alignment vertical="center" wrapText="1"/>
    </xf>
    <xf numFmtId="0" fontId="1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2" fillId="0" borderId="5" xfId="0" applyFont="1" applyBorder="1" applyAlignment="1">
      <alignment horizontal="left" vertical="center" wrapText="1" indent="5"/>
    </xf>
    <xf numFmtId="0" fontId="24" fillId="0" borderId="5" xfId="0" applyFont="1" applyBorder="1" applyAlignment="1">
      <alignment horizontal="left" vertical="center" wrapText="1" indent="5"/>
    </xf>
    <xf numFmtId="0" fontId="11" fillId="0" borderId="0" xfId="0" applyFont="1" applyAlignment="1">
      <alignment vertical="center"/>
    </xf>
    <xf numFmtId="0" fontId="14" fillId="0" borderId="5" xfId="0" applyFont="1" applyBorder="1" applyAlignment="1">
      <alignment vertical="center" wrapText="1"/>
    </xf>
    <xf numFmtId="0" fontId="11" fillId="0" borderId="6" xfId="0" applyFont="1" applyBorder="1" applyAlignment="1">
      <alignment vertical="center" wrapText="1"/>
    </xf>
    <xf numFmtId="0" fontId="6" fillId="7" borderId="6" xfId="0" applyFont="1" applyFill="1" applyBorder="1" applyAlignment="1">
      <alignment horizontal="center" vertical="center" wrapText="1"/>
    </xf>
    <xf numFmtId="0" fontId="26" fillId="0" borderId="5" xfId="0" applyFont="1" applyBorder="1" applyAlignment="1">
      <alignment horizontal="left" vertical="center" wrapText="1" indent="5"/>
    </xf>
    <xf numFmtId="0" fontId="19" fillId="7"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6" fillId="0" borderId="5" xfId="0" applyFont="1" applyBorder="1" applyAlignment="1">
      <alignment horizontal="left" vertical="center" wrapText="1" indent="5"/>
    </xf>
    <xf numFmtId="0" fontId="16" fillId="0" borderId="15" xfId="0" applyFont="1" applyBorder="1" applyAlignment="1">
      <alignment vertical="center" wrapText="1"/>
    </xf>
    <xf numFmtId="0" fontId="26" fillId="0" borderId="5" xfId="0" applyFont="1" applyBorder="1" applyAlignment="1">
      <alignment horizontal="left" vertical="center" wrapText="1" indent="7"/>
    </xf>
    <xf numFmtId="0" fontId="26" fillId="7" borderId="5" xfId="0" applyFont="1" applyFill="1" applyBorder="1" applyAlignment="1">
      <alignment horizontal="left" vertical="center" wrapText="1" indent="5"/>
    </xf>
    <xf numFmtId="0" fontId="11" fillId="7" borderId="6"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0" fillId="0" borderId="0" xfId="0" applyAlignment="1"/>
    <xf numFmtId="0" fontId="12" fillId="0" borderId="0" xfId="0" applyFont="1" applyAlignment="1">
      <alignment horizontal="left" vertical="center"/>
    </xf>
    <xf numFmtId="0" fontId="15" fillId="0" borderId="15" xfId="0" applyFont="1" applyBorder="1" applyAlignment="1">
      <alignment vertical="center" wrapText="1"/>
    </xf>
    <xf numFmtId="0" fontId="14" fillId="0" borderId="14" xfId="0" applyFont="1" applyBorder="1" applyAlignment="1">
      <alignment vertical="center"/>
    </xf>
    <xf numFmtId="0" fontId="20" fillId="0" borderId="15"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center" vertical="center"/>
    </xf>
    <xf numFmtId="0" fontId="14" fillId="7" borderId="14" xfId="0" applyFont="1" applyFill="1" applyBorder="1" applyAlignment="1">
      <alignment vertical="center"/>
    </xf>
    <xf numFmtId="0" fontId="11" fillId="7" borderId="15" xfId="0" applyFont="1" applyFill="1" applyBorder="1" applyAlignment="1">
      <alignment vertical="center"/>
    </xf>
    <xf numFmtId="0" fontId="6" fillId="7" borderId="6" xfId="0" applyFont="1" applyFill="1" applyBorder="1" applyAlignment="1">
      <alignment horizontal="center" vertical="center"/>
    </xf>
    <xf numFmtId="4" fontId="28" fillId="0" borderId="1" xfId="0" applyNumberFormat="1" applyFont="1" applyBorder="1" applyAlignment="1">
      <alignment horizontal="right" vertical="center" wrapText="1"/>
    </xf>
    <xf numFmtId="4" fontId="30" fillId="0" borderId="1" xfId="0" applyNumberFormat="1" applyFont="1" applyBorder="1" applyAlignment="1">
      <alignment horizontal="right" vertical="center" wrapText="1"/>
    </xf>
    <xf numFmtId="4" fontId="0" fillId="0" borderId="0" xfId="0" applyNumberFormat="1"/>
    <xf numFmtId="43" fontId="31" fillId="3" borderId="1" xfId="0" applyNumberFormat="1" applyFont="1" applyFill="1" applyBorder="1" applyAlignment="1">
      <alignment horizontal="left" vertical="center" wrapText="1"/>
    </xf>
    <xf numFmtId="0" fontId="26" fillId="0" borderId="5" xfId="0" applyFont="1" applyBorder="1" applyAlignment="1">
      <alignment horizontal="left" vertical="center" wrapText="1" indent="5"/>
    </xf>
    <xf numFmtId="0" fontId="6" fillId="0" borderId="6" xfId="0" applyFont="1" applyBorder="1" applyAlignment="1">
      <alignment horizontal="center" vertical="center" wrapText="1"/>
    </xf>
    <xf numFmtId="0" fontId="27" fillId="0" borderId="5" xfId="0" applyFont="1" applyBorder="1" applyAlignment="1">
      <alignment horizontal="left" vertical="center" wrapText="1" indent="5"/>
    </xf>
    <xf numFmtId="0" fontId="19" fillId="0" borderId="6" xfId="0" applyFont="1" applyBorder="1" applyAlignment="1">
      <alignment horizontal="center" vertical="center" wrapText="1"/>
    </xf>
    <xf numFmtId="0" fontId="17" fillId="0" borderId="5" xfId="0" applyFont="1" applyBorder="1" applyAlignment="1">
      <alignment horizontal="left" vertical="center" wrapText="1" indent="5"/>
    </xf>
    <xf numFmtId="0" fontId="32" fillId="0" borderId="0" xfId="0" applyFont="1" applyAlignment="1">
      <alignment horizontal="left" vertical="center"/>
    </xf>
    <xf numFmtId="0" fontId="6" fillId="8" borderId="6" xfId="0" applyFont="1" applyFill="1" applyBorder="1" applyAlignment="1">
      <alignment horizontal="center" vertical="center" wrapText="1"/>
    </xf>
    <xf numFmtId="0" fontId="20"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6" fillId="8" borderId="10"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20" fillId="0" borderId="15" xfId="0" applyFont="1" applyBorder="1" applyAlignment="1">
      <alignment vertical="center" wrapText="1"/>
    </xf>
    <xf numFmtId="0" fontId="16" fillId="0" borderId="6" xfId="0" applyFont="1" applyBorder="1" applyAlignment="1">
      <alignment horizontal="center" vertical="center" wrapText="1"/>
    </xf>
    <xf numFmtId="0" fontId="11" fillId="10" borderId="6" xfId="0" applyFont="1" applyFill="1" applyBorder="1" applyAlignment="1">
      <alignment horizontal="center" vertical="center" wrapText="1"/>
    </xf>
    <xf numFmtId="0" fontId="0" fillId="0" borderId="0" xfId="0" applyAlignment="1">
      <alignment wrapText="1"/>
    </xf>
    <xf numFmtId="0" fontId="6" fillId="10" borderId="6"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14" fillId="7" borderId="14" xfId="0" applyFont="1" applyFill="1" applyBorder="1" applyAlignment="1">
      <alignment vertical="center" wrapText="1"/>
    </xf>
    <xf numFmtId="0" fontId="11" fillId="7" borderId="15" xfId="0" applyFont="1" applyFill="1" applyBorder="1" applyAlignment="1">
      <alignment vertical="center" wrapText="1"/>
    </xf>
    <xf numFmtId="0" fontId="11" fillId="0" borderId="15" xfId="0" applyFont="1" applyBorder="1" applyAlignment="1">
      <alignment horizontal="center" vertical="center" wrapText="1"/>
    </xf>
    <xf numFmtId="0" fontId="11" fillId="8" borderId="6" xfId="0" applyFont="1" applyFill="1" applyBorder="1" applyAlignment="1">
      <alignment horizontal="center" vertical="center" wrapText="1"/>
    </xf>
    <xf numFmtId="0" fontId="14" fillId="0" borderId="15" xfId="0" applyFont="1" applyBorder="1" applyAlignment="1">
      <alignment vertical="center" wrapText="1"/>
    </xf>
    <xf numFmtId="0" fontId="20" fillId="0" borderId="6" xfId="0" applyFont="1" applyBorder="1" applyAlignment="1">
      <alignment horizontal="center" vertical="center" wrapText="1"/>
    </xf>
    <xf numFmtId="0" fontId="11" fillId="11" borderId="6" xfId="0" applyFont="1" applyFill="1" applyBorder="1" applyAlignment="1">
      <alignment horizontal="center" vertical="center" wrapText="1"/>
    </xf>
    <xf numFmtId="0" fontId="0" fillId="0" borderId="1" xfId="0" applyFont="1" applyFill="1" applyBorder="1" applyAlignment="1">
      <alignment vertical="center" wrapText="1"/>
    </xf>
    <xf numFmtId="43" fontId="0" fillId="0" borderId="0" xfId="0" applyNumberFormat="1"/>
    <xf numFmtId="43"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43" fontId="28" fillId="0" borderId="1" xfId="1" applyFont="1" applyBorder="1" applyAlignment="1">
      <alignment horizontal="right" vertical="center" wrapText="1"/>
    </xf>
    <xf numFmtId="2" fontId="28" fillId="0" borderId="1" xfId="0" applyNumberFormat="1" applyFont="1" applyBorder="1" applyAlignment="1">
      <alignment horizontal="right" vertical="center" wrapText="1"/>
    </xf>
    <xf numFmtId="2" fontId="29" fillId="0" borderId="1" xfId="0" applyNumberFormat="1" applyFont="1" applyBorder="1" applyAlignment="1">
      <alignment horizontal="right" vertical="center" wrapText="1"/>
    </xf>
    <xf numFmtId="0" fontId="28" fillId="0" borderId="1" xfId="0" applyFont="1" applyBorder="1" applyAlignment="1">
      <alignment horizontal="right" vertical="center" wrapText="1"/>
    </xf>
    <xf numFmtId="43" fontId="28" fillId="0" borderId="1" xfId="0" applyNumberFormat="1" applyFont="1" applyBorder="1" applyAlignment="1">
      <alignment horizontal="right" vertical="center" wrapText="1"/>
    </xf>
    <xf numFmtId="0" fontId="0" fillId="0" borderId="4" xfId="0" applyFont="1" applyFill="1" applyBorder="1" applyAlignment="1">
      <alignment horizontal="left" vertical="center" wrapText="1"/>
    </xf>
    <xf numFmtId="20" fontId="0" fillId="0" borderId="4" xfId="0" applyNumberFormat="1" applyFont="1" applyFill="1" applyBorder="1" applyAlignment="1">
      <alignment horizontal="center" vertical="center" wrapText="1"/>
    </xf>
    <xf numFmtId="9" fontId="0" fillId="0" borderId="1" xfId="0" applyNumberFormat="1" applyBorder="1" applyAlignment="1">
      <alignment horizontal="center" vertical="center" wrapText="1"/>
    </xf>
    <xf numFmtId="0" fontId="11" fillId="0" borderId="20" xfId="0" applyFont="1" applyBorder="1" applyAlignment="1">
      <alignment horizontal="left" vertical="center" wrapText="1"/>
    </xf>
    <xf numFmtId="0" fontId="0" fillId="0" borderId="0" xfId="0" applyFont="1"/>
    <xf numFmtId="0" fontId="35" fillId="5" borderId="8" xfId="0" applyFont="1" applyFill="1" applyBorder="1" applyAlignment="1">
      <alignment vertical="center" wrapText="1"/>
    </xf>
    <xf numFmtId="44" fontId="35" fillId="5" borderId="6" xfId="2" applyFont="1" applyFill="1" applyBorder="1" applyAlignment="1">
      <alignment vertical="center" wrapText="1"/>
    </xf>
    <xf numFmtId="0" fontId="35" fillId="5" borderId="15" xfId="0" applyFont="1" applyFill="1" applyBorder="1" applyAlignment="1">
      <alignment vertical="center" wrapText="1"/>
    </xf>
    <xf numFmtId="44" fontId="35" fillId="5" borderId="15" xfId="2" applyFont="1" applyFill="1" applyBorder="1" applyAlignment="1">
      <alignment horizontal="center" vertical="center" wrapText="1"/>
    </xf>
    <xf numFmtId="0" fontId="35" fillId="5" borderId="6" xfId="0" applyFont="1" applyFill="1" applyBorder="1" applyAlignment="1">
      <alignment vertical="center" wrapText="1"/>
    </xf>
    <xf numFmtId="0" fontId="31" fillId="6" borderId="6" xfId="0" applyFont="1" applyFill="1" applyBorder="1" applyAlignment="1">
      <alignment horizontal="center" vertical="center" wrapText="1"/>
    </xf>
    <xf numFmtId="44" fontId="31" fillId="6" borderId="6" xfId="2" applyFont="1" applyFill="1" applyBorder="1" applyAlignment="1">
      <alignment horizontal="center" vertical="center" wrapText="1"/>
    </xf>
    <xf numFmtId="0" fontId="31" fillId="0" borderId="6" xfId="0" applyFont="1" applyBorder="1" applyAlignment="1">
      <alignment horizontal="center" vertical="center" wrapText="1"/>
    </xf>
    <xf numFmtId="44" fontId="31" fillId="3" borderId="6" xfId="2" applyFont="1" applyFill="1" applyBorder="1" applyAlignment="1">
      <alignment horizontal="center" vertical="center" wrapText="1"/>
    </xf>
    <xf numFmtId="44" fontId="31" fillId="10" borderId="6" xfId="2" applyFont="1" applyFill="1" applyBorder="1" applyAlignment="1">
      <alignment horizontal="center" vertical="center" wrapText="1"/>
    </xf>
    <xf numFmtId="0" fontId="31" fillId="3" borderId="6" xfId="0" applyFont="1" applyFill="1" applyBorder="1" applyAlignment="1">
      <alignment horizontal="center" vertical="center" wrapText="1"/>
    </xf>
    <xf numFmtId="44" fontId="31" fillId="13" borderId="6" xfId="2" applyFont="1" applyFill="1" applyBorder="1" applyAlignment="1">
      <alignment horizontal="center" vertical="center" wrapText="1"/>
    </xf>
    <xf numFmtId="0" fontId="33" fillId="3" borderId="0" xfId="0" applyFont="1" applyFill="1" applyAlignment="1">
      <alignment horizontal="center" vertical="center"/>
    </xf>
    <xf numFmtId="0" fontId="0" fillId="3" borderId="0" xfId="0" applyFont="1" applyFill="1"/>
    <xf numFmtId="0" fontId="31" fillId="3" borderId="15" xfId="0" applyFont="1" applyFill="1" applyBorder="1" applyAlignment="1">
      <alignment horizontal="center" vertical="center" wrapText="1"/>
    </xf>
    <xf numFmtId="0" fontId="31" fillId="0" borderId="15" xfId="0" applyFont="1" applyBorder="1" applyAlignment="1">
      <alignment horizontal="center" vertical="center" wrapText="1"/>
    </xf>
    <xf numFmtId="0" fontId="36" fillId="3" borderId="6" xfId="0" applyFont="1" applyFill="1" applyBorder="1" applyAlignment="1">
      <alignment horizontal="center" vertical="center" wrapText="1"/>
    </xf>
    <xf numFmtId="44" fontId="31" fillId="9" borderId="6" xfId="2" applyFont="1" applyFill="1" applyBorder="1" applyAlignment="1">
      <alignment horizontal="center" vertical="center" wrapText="1"/>
    </xf>
    <xf numFmtId="0" fontId="33" fillId="3" borderId="1" xfId="0" applyFont="1" applyFill="1" applyBorder="1" applyAlignment="1">
      <alignment horizontal="center" vertical="center"/>
    </xf>
    <xf numFmtId="0" fontId="31" fillId="3" borderId="21" xfId="0" applyFont="1" applyFill="1" applyBorder="1" applyAlignment="1">
      <alignment horizontal="center" vertical="center" wrapText="1"/>
    </xf>
    <xf numFmtId="0" fontId="33" fillId="3" borderId="0" xfId="0" applyFont="1" applyFill="1" applyBorder="1" applyAlignment="1">
      <alignment horizontal="center" vertical="center"/>
    </xf>
    <xf numFmtId="0" fontId="31" fillId="3" borderId="10" xfId="0" applyFont="1" applyFill="1" applyBorder="1" applyAlignment="1">
      <alignment horizontal="center" vertical="center" wrapText="1"/>
    </xf>
    <xf numFmtId="44" fontId="31" fillId="13" borderId="21" xfId="2" applyFont="1" applyFill="1" applyBorder="1" applyAlignment="1">
      <alignment horizontal="center" vertical="center" wrapText="1"/>
    </xf>
    <xf numFmtId="0" fontId="33" fillId="3" borderId="0" xfId="0" applyFont="1" applyFill="1"/>
    <xf numFmtId="44" fontId="35" fillId="5" borderId="15" xfId="0" applyNumberFormat="1" applyFont="1" applyFill="1" applyBorder="1" applyAlignment="1">
      <alignment vertical="center" wrapText="1"/>
    </xf>
    <xf numFmtId="0" fontId="33" fillId="3" borderId="1" xfId="0" applyFont="1" applyFill="1" applyBorder="1" applyAlignment="1">
      <alignment vertical="center" wrapText="1"/>
    </xf>
    <xf numFmtId="0" fontId="31" fillId="0" borderId="10" xfId="0" applyFont="1" applyBorder="1" applyAlignment="1">
      <alignment horizontal="center" vertical="center" wrapText="1"/>
    </xf>
    <xf numFmtId="44" fontId="31" fillId="10" borderId="10" xfId="2" applyFont="1" applyFill="1" applyBorder="1" applyAlignment="1">
      <alignment horizontal="center" vertical="center" wrapText="1"/>
    </xf>
    <xf numFmtId="0" fontId="31" fillId="0" borderId="21" xfId="0" applyFont="1" applyBorder="1" applyAlignment="1">
      <alignment horizontal="center" vertical="center" wrapText="1"/>
    </xf>
    <xf numFmtId="44" fontId="31" fillId="12" borderId="21" xfId="2" applyFont="1" applyFill="1" applyBorder="1" applyAlignment="1">
      <alignment horizontal="center" vertical="center" wrapText="1"/>
    </xf>
    <xf numFmtId="0" fontId="33" fillId="0" borderId="0" xfId="0" applyFont="1"/>
    <xf numFmtId="0" fontId="36" fillId="3" borderId="21" xfId="0" applyFont="1" applyFill="1" applyBorder="1" applyAlignment="1">
      <alignment horizontal="center" vertical="center" wrapText="1"/>
    </xf>
    <xf numFmtId="44" fontId="31" fillId="9" borderId="21" xfId="2" applyFont="1" applyFill="1" applyBorder="1" applyAlignment="1">
      <alignment horizontal="center" vertical="center" wrapText="1"/>
    </xf>
    <xf numFmtId="0" fontId="37" fillId="3" borderId="0" xfId="0" applyFont="1" applyFill="1"/>
    <xf numFmtId="44" fontId="31" fillId="8" borderId="6" xfId="2" applyFont="1" applyFill="1" applyBorder="1" applyAlignment="1">
      <alignment horizontal="center" vertical="center" wrapText="1"/>
    </xf>
    <xf numFmtId="0" fontId="36" fillId="0" borderId="6" xfId="0" applyFont="1" applyBorder="1" applyAlignment="1">
      <alignment horizontal="center" vertical="center" wrapText="1"/>
    </xf>
    <xf numFmtId="0" fontId="33" fillId="3" borderId="0" xfId="0" applyFont="1" applyFill="1" applyBorder="1" applyAlignment="1">
      <alignment horizontal="right" vertical="center" wrapText="1"/>
    </xf>
    <xf numFmtId="44" fontId="31" fillId="0" borderId="21" xfId="2" applyFont="1" applyBorder="1" applyAlignment="1">
      <alignment horizontal="center" vertical="center" wrapText="1"/>
    </xf>
    <xf numFmtId="44" fontId="31" fillId="13" borderId="8" xfId="2" applyFont="1" applyFill="1" applyBorder="1" applyAlignment="1">
      <alignment horizontal="center" vertical="center" wrapText="1"/>
    </xf>
    <xf numFmtId="0" fontId="31" fillId="0" borderId="19" xfId="0" applyFont="1" applyBorder="1" applyAlignment="1">
      <alignment horizontal="center" vertical="center" wrapText="1"/>
    </xf>
    <xf numFmtId="44" fontId="31" fillId="3" borderId="21" xfId="2" applyFont="1" applyFill="1" applyBorder="1" applyAlignment="1">
      <alignment horizontal="center" vertical="center" wrapText="1"/>
    </xf>
    <xf numFmtId="0" fontId="33" fillId="3" borderId="0" xfId="0" applyFont="1" applyFill="1" applyBorder="1" applyAlignment="1">
      <alignment horizontal="center" vertical="center" wrapText="1"/>
    </xf>
    <xf numFmtId="44" fontId="31" fillId="10" borderId="21" xfId="2" applyFont="1" applyFill="1" applyBorder="1" applyAlignment="1">
      <alignment horizontal="center" vertical="center" wrapText="1"/>
    </xf>
    <xf numFmtId="0" fontId="33" fillId="3" borderId="19" xfId="0" applyFont="1" applyFill="1" applyBorder="1" applyAlignment="1">
      <alignment horizontal="center" vertical="center"/>
    </xf>
    <xf numFmtId="44" fontId="31" fillId="0" borderId="8" xfId="2" applyFont="1" applyFill="1" applyBorder="1" applyAlignment="1">
      <alignment horizontal="center" vertical="center" wrapText="1"/>
    </xf>
    <xf numFmtId="0" fontId="31" fillId="0" borderId="21" xfId="0" applyFont="1" applyBorder="1" applyAlignment="1">
      <alignment horizontal="left" vertical="center" wrapText="1" indent="1"/>
    </xf>
    <xf numFmtId="44" fontId="31" fillId="10" borderId="8" xfId="2" applyFont="1" applyFill="1" applyBorder="1" applyAlignment="1">
      <alignment horizontal="center" vertical="center" wrapText="1"/>
    </xf>
    <xf numFmtId="44" fontId="31" fillId="13" borderId="13" xfId="2" applyFont="1" applyFill="1" applyBorder="1" applyAlignment="1">
      <alignment horizontal="center" vertical="center" wrapText="1"/>
    </xf>
    <xf numFmtId="44" fontId="31" fillId="14" borderId="6" xfId="2" applyFont="1" applyFill="1" applyBorder="1" applyAlignment="1">
      <alignment horizontal="center" vertical="center" wrapText="1"/>
    </xf>
    <xf numFmtId="0" fontId="33" fillId="3" borderId="0" xfId="0" applyFont="1" applyFill="1" applyAlignment="1">
      <alignment horizontal="center" wrapText="1"/>
    </xf>
    <xf numFmtId="0" fontId="31" fillId="0" borderId="0" xfId="0" applyFont="1"/>
    <xf numFmtId="44" fontId="31" fillId="0" borderId="0" xfId="2" applyFont="1" applyAlignment="1">
      <alignment horizontal="center"/>
    </xf>
    <xf numFmtId="0" fontId="38"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5"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0" fillId="3" borderId="1" xfId="0" applyFill="1" applyBorder="1" applyAlignment="1">
      <alignment horizontal="left" vertical="top" wrapText="1"/>
    </xf>
    <xf numFmtId="0" fontId="3" fillId="3" borderId="0" xfId="0" applyFont="1" applyFill="1" applyAlignment="1">
      <alignment horizontal="center"/>
    </xf>
    <xf numFmtId="0" fontId="1" fillId="2" borderId="7" xfId="0" applyFont="1" applyFill="1" applyBorder="1" applyAlignment="1">
      <alignment horizontal="center"/>
    </xf>
    <xf numFmtId="0" fontId="1" fillId="2" borderId="2" xfId="0" applyFont="1" applyFill="1" applyBorder="1" applyAlignment="1">
      <alignment horizontal="center"/>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3" fillId="5" borderId="13" xfId="0" applyFont="1" applyFill="1" applyBorder="1" applyAlignment="1">
      <alignment vertical="center" wrapText="1"/>
    </xf>
    <xf numFmtId="0" fontId="26" fillId="0" borderId="8" xfId="0" applyFont="1" applyBorder="1" applyAlignment="1">
      <alignment horizontal="left" vertical="center" wrapText="1" indent="5"/>
    </xf>
    <xf numFmtId="0" fontId="26" fillId="0" borderId="5" xfId="0" applyFont="1" applyBorder="1" applyAlignment="1">
      <alignment horizontal="left" vertical="center" wrapText="1" indent="5"/>
    </xf>
    <xf numFmtId="0" fontId="11" fillId="6" borderId="1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26" fillId="0" borderId="11" xfId="0" applyFont="1" applyBorder="1" applyAlignment="1">
      <alignment horizontal="left" vertical="center" wrapText="1" indent="5"/>
    </xf>
    <xf numFmtId="0" fontId="26" fillId="0" borderId="13" xfId="0" applyFont="1" applyBorder="1" applyAlignment="1">
      <alignment horizontal="left" vertical="center" wrapText="1" indent="5"/>
    </xf>
    <xf numFmtId="0" fontId="17" fillId="0" borderId="11" xfId="0" applyFont="1" applyBorder="1" applyAlignment="1">
      <alignment horizontal="left" vertical="center" wrapText="1" indent="5"/>
    </xf>
    <xf numFmtId="0" fontId="17" fillId="0" borderId="13" xfId="0" applyFont="1" applyBorder="1" applyAlignment="1">
      <alignment horizontal="left" vertical="center" wrapText="1" indent="5"/>
    </xf>
    <xf numFmtId="0" fontId="17" fillId="0" borderId="17" xfId="0" applyFont="1" applyBorder="1" applyAlignment="1">
      <alignment horizontal="left" vertical="center" wrapText="1" indent="5"/>
    </xf>
    <xf numFmtId="0" fontId="17" fillId="0" borderId="19" xfId="0" applyFont="1" applyBorder="1" applyAlignment="1">
      <alignment horizontal="left" vertical="center" wrapText="1" indent="5"/>
    </xf>
    <xf numFmtId="0" fontId="17" fillId="0" borderId="16" xfId="0" applyFont="1" applyBorder="1" applyAlignment="1">
      <alignment horizontal="left" vertical="center" wrapText="1" indent="5"/>
    </xf>
    <xf numFmtId="0" fontId="17" fillId="0" borderId="10" xfId="0" applyFont="1" applyBorder="1" applyAlignment="1">
      <alignment horizontal="left" vertical="center" wrapText="1" indent="5"/>
    </xf>
    <xf numFmtId="0" fontId="17" fillId="0" borderId="14" xfId="0" applyFont="1" applyBorder="1" applyAlignment="1">
      <alignment horizontal="left" vertical="center" wrapText="1" indent="5"/>
    </xf>
    <xf numFmtId="0" fontId="17" fillId="0" borderId="6" xfId="0" applyFont="1" applyBorder="1" applyAlignment="1">
      <alignment horizontal="left" vertical="center" wrapText="1" indent="5"/>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5" borderId="11" xfId="0" applyFont="1" applyFill="1" applyBorder="1" applyAlignment="1">
      <alignment vertical="center" wrapText="1"/>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6" fillId="0" borderId="16" xfId="0" applyFont="1" applyBorder="1" applyAlignment="1">
      <alignment horizontal="left" vertical="center" wrapText="1" indent="5"/>
    </xf>
    <xf numFmtId="0" fontId="16" fillId="0" borderId="10" xfId="0" applyFont="1" applyBorder="1" applyAlignment="1">
      <alignment horizontal="left" vertical="center" wrapText="1" indent="5"/>
    </xf>
    <xf numFmtId="0" fontId="26" fillId="0" borderId="14" xfId="0" applyFont="1" applyBorder="1" applyAlignment="1">
      <alignment horizontal="left" vertical="center" wrapText="1" indent="5"/>
    </xf>
    <xf numFmtId="0" fontId="26" fillId="0" borderId="6" xfId="0" applyFont="1" applyBorder="1" applyAlignment="1">
      <alignment horizontal="left" vertical="center" wrapText="1" indent="5"/>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6" fillId="0" borderId="17" xfId="0" applyFont="1" applyBorder="1" applyAlignment="1">
      <alignment horizontal="left" vertical="center" wrapText="1" indent="5"/>
    </xf>
    <xf numFmtId="0" fontId="26" fillId="0" borderId="19" xfId="0" applyFont="1" applyBorder="1" applyAlignment="1">
      <alignment horizontal="left" vertical="center" wrapText="1" indent="5"/>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7" borderId="11"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27" fillId="0" borderId="8" xfId="0" applyFont="1" applyBorder="1" applyAlignment="1">
      <alignment horizontal="left" vertical="center" wrapText="1" indent="5"/>
    </xf>
    <xf numFmtId="0" fontId="27" fillId="0" borderId="5" xfId="0" applyFont="1" applyBorder="1" applyAlignment="1">
      <alignment horizontal="left" vertical="center" wrapText="1" indent="5"/>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8" xfId="0" applyFont="1" applyBorder="1" applyAlignment="1">
      <alignment horizontal="left" vertical="center" wrapText="1" indent="5"/>
    </xf>
    <xf numFmtId="0" fontId="17" fillId="0" borderId="5" xfId="0" applyFont="1" applyBorder="1" applyAlignment="1">
      <alignment horizontal="left" vertical="center" wrapText="1" indent="5"/>
    </xf>
    <xf numFmtId="0" fontId="19" fillId="7" borderId="11"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6" fillId="8" borderId="11"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4" fillId="0" borderId="12" xfId="0" applyFont="1" applyBorder="1" applyAlignment="1">
      <alignment vertical="center" wrapText="1"/>
    </xf>
    <xf numFmtId="0" fontId="11" fillId="0" borderId="12" xfId="0" applyFont="1" applyBorder="1" applyAlignment="1">
      <alignment horizontal="center" vertical="center" wrapText="1"/>
    </xf>
    <xf numFmtId="0" fontId="6" fillId="10"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0" fillId="0" borderId="16" xfId="0" applyBorder="1" applyAlignment="1">
      <alignment horizontal="left" wrapText="1"/>
    </xf>
    <xf numFmtId="0" fontId="17" fillId="0" borderId="9" xfId="0" applyFont="1" applyBorder="1" applyAlignment="1">
      <alignment horizontal="left" vertical="center" wrapText="1" indent="5"/>
    </xf>
    <xf numFmtId="0" fontId="14" fillId="0" borderId="17" xfId="0" applyFont="1" applyBorder="1" applyAlignment="1">
      <alignment vertical="center" wrapText="1"/>
    </xf>
    <xf numFmtId="0" fontId="14" fillId="0" borderId="14" xfId="0" applyFont="1" applyBorder="1" applyAlignment="1">
      <alignment vertical="center" wrapText="1"/>
    </xf>
    <xf numFmtId="0" fontId="15" fillId="0" borderId="18"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6" xfId="0" applyFont="1" applyBorder="1" applyAlignment="1">
      <alignment horizontal="center" vertical="center" wrapText="1"/>
    </xf>
    <xf numFmtId="0" fontId="6" fillId="7" borderId="1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0" fillId="0" borderId="16" xfId="0" applyBorder="1" applyAlignment="1">
      <alignment horizontal="center" vertical="top" wrapText="1"/>
    </xf>
    <xf numFmtId="0" fontId="0" fillId="0" borderId="0" xfId="0" applyAlignment="1">
      <alignment horizontal="center" vertical="top" wrapText="1"/>
    </xf>
    <xf numFmtId="0" fontId="11" fillId="8" borderId="11" xfId="0" applyFont="1" applyFill="1" applyBorder="1" applyAlignment="1">
      <alignment vertical="center" wrapText="1"/>
    </xf>
    <xf numFmtId="0" fontId="11" fillId="8" borderId="13" xfId="0" applyFont="1" applyFill="1" applyBorder="1" applyAlignment="1">
      <alignment vertical="center" wrapText="1"/>
    </xf>
    <xf numFmtId="0" fontId="14" fillId="0" borderId="12"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0" fillId="0" borderId="16" xfId="0" applyBorder="1" applyAlignment="1">
      <alignment horizontal="center" wrapText="1"/>
    </xf>
    <xf numFmtId="0" fontId="11" fillId="10" borderId="9" xfId="0" applyFont="1" applyFill="1" applyBorder="1" applyAlignment="1">
      <alignment horizontal="center" vertical="center" wrapText="1"/>
    </xf>
    <xf numFmtId="0" fontId="31" fillId="3" borderId="11" xfId="0" applyFont="1" applyFill="1" applyBorder="1" applyAlignment="1">
      <alignment vertical="center" wrapText="1"/>
    </xf>
    <xf numFmtId="0" fontId="31" fillId="3" borderId="13" xfId="0" applyFont="1" applyFill="1" applyBorder="1" applyAlignment="1">
      <alignment vertical="center" wrapText="1"/>
    </xf>
    <xf numFmtId="0" fontId="31" fillId="0" borderId="11" xfId="0" applyFont="1" applyBorder="1" applyAlignment="1">
      <alignment vertical="center" wrapText="1"/>
    </xf>
    <xf numFmtId="0" fontId="31" fillId="0" borderId="13" xfId="0" applyFont="1" applyBorder="1" applyAlignment="1">
      <alignment vertical="center" wrapText="1"/>
    </xf>
    <xf numFmtId="0" fontId="1" fillId="12" borderId="11" xfId="0" applyFont="1" applyFill="1" applyBorder="1" applyAlignment="1">
      <alignment horizontal="left" vertical="center" wrapText="1"/>
    </xf>
    <xf numFmtId="0" fontId="1" fillId="12" borderId="12" xfId="0" applyFont="1" applyFill="1" applyBorder="1" applyAlignment="1">
      <alignment horizontal="left" vertical="center" wrapText="1"/>
    </xf>
    <xf numFmtId="0" fontId="1" fillId="12" borderId="13" xfId="0" applyFont="1" applyFill="1" applyBorder="1" applyAlignment="1">
      <alignment horizontal="left" vertical="center" wrapText="1"/>
    </xf>
    <xf numFmtId="0" fontId="1" fillId="12" borderId="11" xfId="0" applyFont="1" applyFill="1" applyBorder="1" applyAlignment="1">
      <alignment horizontal="left" vertical="center"/>
    </xf>
    <xf numFmtId="0" fontId="1" fillId="12" borderId="12" xfId="0" applyFont="1" applyFill="1" applyBorder="1" applyAlignment="1">
      <alignment horizontal="left" vertical="center"/>
    </xf>
    <xf numFmtId="0" fontId="1" fillId="12" borderId="13" xfId="0" applyFont="1" applyFill="1" applyBorder="1" applyAlignment="1">
      <alignment horizontal="left" vertical="center"/>
    </xf>
    <xf numFmtId="0" fontId="31" fillId="0" borderId="17" xfId="0" applyFont="1" applyBorder="1" applyAlignment="1">
      <alignment vertical="center" wrapText="1"/>
    </xf>
    <xf numFmtId="0" fontId="31" fillId="0" borderId="19" xfId="0" applyFont="1" applyBorder="1" applyAlignment="1">
      <alignment vertical="center" wrapText="1"/>
    </xf>
    <xf numFmtId="0" fontId="34" fillId="4" borderId="11"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34" fillId="4" borderId="13" xfId="0" applyFont="1" applyFill="1" applyBorder="1" applyAlignment="1">
      <alignment horizontal="left" vertical="center" wrapText="1"/>
    </xf>
    <xf numFmtId="0" fontId="34" fillId="5" borderId="17" xfId="0" applyFont="1" applyFill="1" applyBorder="1" applyAlignment="1">
      <alignment vertical="center" wrapText="1"/>
    </xf>
    <xf numFmtId="0" fontId="34" fillId="5" borderId="18" xfId="0" applyFont="1" applyFill="1" applyBorder="1" applyAlignment="1">
      <alignment vertical="center" wrapText="1"/>
    </xf>
    <xf numFmtId="0" fontId="34" fillId="5" borderId="19" xfId="0" applyFont="1" applyFill="1" applyBorder="1" applyAlignment="1">
      <alignment vertical="center" wrapText="1"/>
    </xf>
    <xf numFmtId="0" fontId="34" fillId="5" borderId="14" xfId="0" applyFont="1" applyFill="1" applyBorder="1" applyAlignment="1">
      <alignment vertical="center" wrapText="1"/>
    </xf>
    <xf numFmtId="0" fontId="34" fillId="5" borderId="15" xfId="0" applyFont="1" applyFill="1" applyBorder="1" applyAlignment="1">
      <alignment vertical="center" wrapText="1"/>
    </xf>
    <xf numFmtId="0" fontId="34" fillId="5" borderId="6" xfId="0" applyFont="1" applyFill="1" applyBorder="1" applyAlignment="1">
      <alignment vertical="center" wrapText="1"/>
    </xf>
    <xf numFmtId="0" fontId="31" fillId="6" borderId="14"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3" borderId="11" xfId="0" applyFont="1" applyFill="1" applyBorder="1" applyAlignment="1">
      <alignment horizontal="left" vertical="center" wrapText="1" indent="4"/>
    </xf>
    <xf numFmtId="0" fontId="31" fillId="3" borderId="12" xfId="0" applyFont="1" applyFill="1" applyBorder="1" applyAlignment="1">
      <alignment horizontal="left" vertical="center" wrapText="1" indent="4"/>
    </xf>
    <xf numFmtId="0" fontId="36" fillId="3" borderId="11"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31" fillId="0" borderId="21" xfId="0" applyFont="1" applyBorder="1" applyAlignment="1">
      <alignment vertical="center" wrapText="1"/>
    </xf>
    <xf numFmtId="0" fontId="31" fillId="0" borderId="21" xfId="0" applyFont="1" applyBorder="1" applyAlignment="1">
      <alignment horizontal="left" vertical="center" wrapText="1"/>
    </xf>
    <xf numFmtId="0" fontId="1" fillId="12" borderId="14" xfId="0" applyFont="1" applyFill="1" applyBorder="1" applyAlignment="1">
      <alignment horizontal="left" vertical="center" wrapText="1"/>
    </xf>
    <xf numFmtId="0" fontId="1" fillId="12" borderId="15" xfId="0" applyFont="1" applyFill="1" applyBorder="1" applyAlignment="1">
      <alignment horizontal="left" vertical="center" wrapText="1"/>
    </xf>
    <xf numFmtId="0" fontId="1" fillId="12" borderId="6" xfId="0" applyFont="1" applyFill="1" applyBorder="1" applyAlignment="1">
      <alignment horizontal="left" vertical="center" wrapText="1"/>
    </xf>
    <xf numFmtId="0" fontId="34" fillId="5" borderId="11" xfId="0" applyFont="1" applyFill="1" applyBorder="1" applyAlignment="1">
      <alignment vertical="center" wrapText="1"/>
    </xf>
    <xf numFmtId="0" fontId="34" fillId="5" borderId="12" xfId="0" applyFont="1" applyFill="1" applyBorder="1" applyAlignment="1">
      <alignment vertical="center" wrapText="1"/>
    </xf>
    <xf numFmtId="0" fontId="34" fillId="5" borderId="13" xfId="0" applyFont="1" applyFill="1" applyBorder="1" applyAlignment="1">
      <alignment vertical="center" wrapText="1"/>
    </xf>
    <xf numFmtId="0" fontId="35" fillId="5" borderId="17" xfId="0" applyFont="1" applyFill="1" applyBorder="1" applyAlignment="1">
      <alignment vertical="center" wrapText="1"/>
    </xf>
    <xf numFmtId="0" fontId="35" fillId="5" borderId="18" xfId="0" applyFont="1" applyFill="1" applyBorder="1" applyAlignment="1">
      <alignment vertical="center" wrapText="1"/>
    </xf>
    <xf numFmtId="0" fontId="35" fillId="5" borderId="19" xfId="0" applyFont="1" applyFill="1" applyBorder="1" applyAlignment="1">
      <alignment vertical="center" wrapText="1"/>
    </xf>
    <xf numFmtId="0" fontId="31" fillId="6" borderId="11"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6" fillId="3" borderId="21" xfId="0" applyFont="1" applyFill="1" applyBorder="1" applyAlignment="1">
      <alignment horizontal="left" vertical="center" wrapText="1"/>
    </xf>
    <xf numFmtId="0" fontId="31" fillId="0" borderId="11" xfId="0" applyFont="1" applyBorder="1" applyAlignment="1">
      <alignment horizontal="left" vertical="center" wrapText="1" indent="5"/>
    </xf>
    <xf numFmtId="0" fontId="31" fillId="0" borderId="13" xfId="0" applyFont="1" applyBorder="1" applyAlignment="1">
      <alignment horizontal="left" vertical="center" wrapText="1" indent="5"/>
    </xf>
    <xf numFmtId="0" fontId="31" fillId="3" borderId="11" xfId="0" applyFont="1" applyFill="1" applyBorder="1" applyAlignment="1">
      <alignment horizontal="left" vertical="center" wrapText="1"/>
    </xf>
    <xf numFmtId="0" fontId="31" fillId="3" borderId="13" xfId="0" applyFont="1" applyFill="1" applyBorder="1" applyAlignment="1">
      <alignment horizontal="left" vertical="center" wrapText="1"/>
    </xf>
    <xf numFmtId="0" fontId="36" fillId="0" borderId="11" xfId="0" applyFont="1" applyBorder="1" applyAlignment="1">
      <alignment vertical="center" wrapText="1"/>
    </xf>
    <xf numFmtId="0" fontId="36" fillId="0" borderId="13" xfId="0" applyFont="1" applyBorder="1" applyAlignment="1">
      <alignment vertical="center" wrapText="1"/>
    </xf>
    <xf numFmtId="0" fontId="1" fillId="12" borderId="18" xfId="0" applyFont="1" applyFill="1" applyBorder="1" applyAlignment="1">
      <alignment horizontal="left" vertical="center" wrapText="1"/>
    </xf>
    <xf numFmtId="0" fontId="1" fillId="12" borderId="19" xfId="0" applyFont="1" applyFill="1" applyBorder="1" applyAlignment="1">
      <alignment horizontal="left" vertical="center" wrapText="1"/>
    </xf>
    <xf numFmtId="0" fontId="31" fillId="3" borderId="21" xfId="0" applyFont="1" applyFill="1" applyBorder="1" applyAlignment="1">
      <alignment vertical="center" wrapText="1"/>
    </xf>
    <xf numFmtId="0" fontId="31" fillId="3" borderId="11" xfId="0" applyFont="1" applyFill="1" applyBorder="1" applyAlignment="1">
      <alignment horizontal="left" vertical="center" wrapText="1" indent="5"/>
    </xf>
    <xf numFmtId="0" fontId="31" fillId="3" borderId="13" xfId="0" applyFont="1" applyFill="1" applyBorder="1" applyAlignment="1">
      <alignment horizontal="left" vertical="center" wrapText="1" indent="5"/>
    </xf>
    <xf numFmtId="0" fontId="31" fillId="3" borderId="21" xfId="0" applyFont="1" applyFill="1" applyBorder="1" applyAlignment="1">
      <alignment horizontal="left" vertical="center" wrapText="1" indent="5"/>
    </xf>
    <xf numFmtId="0" fontId="31" fillId="3" borderId="21"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4" fillId="5" borderId="16" xfId="0" applyFont="1" applyFill="1" applyBorder="1" applyAlignment="1">
      <alignment vertical="center" wrapText="1"/>
    </xf>
    <xf numFmtId="0" fontId="34" fillId="5" borderId="0" xfId="0" applyFont="1" applyFill="1" applyBorder="1" applyAlignment="1">
      <alignment vertical="center" wrapText="1"/>
    </xf>
    <xf numFmtId="0" fontId="34" fillId="5" borderId="10" xfId="0" applyFont="1" applyFill="1" applyBorder="1" applyAlignment="1">
      <alignment vertical="center" wrapText="1"/>
    </xf>
  </cellXfs>
  <cellStyles count="3">
    <cellStyle name="Moeda" xfId="2" builtinId="4"/>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6"/>
  <sheetViews>
    <sheetView showGridLines="0" tabSelected="1" zoomScale="60" zoomScaleNormal="60" workbookViewId="0">
      <selection activeCell="C67" sqref="C67"/>
    </sheetView>
  </sheetViews>
  <sheetFormatPr defaultColWidth="9.109375" defaultRowHeight="14.4" x14ac:dyDescent="0.3"/>
  <cols>
    <col min="2" max="2" width="19.44140625" customWidth="1"/>
    <col min="3" max="3" width="34.5546875" customWidth="1"/>
    <col min="4" max="4" width="27.88671875" customWidth="1"/>
    <col min="5" max="5" width="15.6640625" customWidth="1"/>
    <col min="6" max="6" width="18.33203125" customWidth="1"/>
    <col min="7" max="8" width="15.6640625" customWidth="1"/>
    <col min="9" max="9" width="18.6640625" customWidth="1"/>
    <col min="10" max="10" width="20.88671875" bestFit="1" customWidth="1"/>
    <col min="11" max="11" width="15.6640625" customWidth="1"/>
    <col min="12" max="12" width="19.5546875" customWidth="1"/>
    <col min="13" max="13" width="16.44140625" customWidth="1"/>
    <col min="14" max="14" width="18" customWidth="1"/>
    <col min="15" max="15" width="14.6640625" customWidth="1"/>
    <col min="16" max="16" width="21.33203125" customWidth="1"/>
  </cols>
  <sheetData>
    <row r="1" spans="2:13" x14ac:dyDescent="0.3">
      <c r="B1" s="12" t="s">
        <v>45</v>
      </c>
    </row>
    <row r="2" spans="2:13" ht="18" x14ac:dyDescent="0.35">
      <c r="B2" s="185"/>
      <c r="C2" s="185"/>
      <c r="D2" s="185"/>
      <c r="E2" s="185"/>
      <c r="F2" s="185"/>
      <c r="G2" s="185"/>
      <c r="H2" s="185"/>
      <c r="I2" s="185"/>
      <c r="J2" s="185"/>
      <c r="K2" s="185"/>
      <c r="L2" s="185"/>
    </row>
    <row r="3" spans="2:13" x14ac:dyDescent="0.3">
      <c r="B3" s="2" t="s">
        <v>32</v>
      </c>
    </row>
    <row r="4" spans="2:13" ht="30" customHeight="1" x14ac:dyDescent="0.3">
      <c r="B4" s="184" t="s">
        <v>48</v>
      </c>
      <c r="C4" s="184"/>
      <c r="D4" s="184"/>
      <c r="E4" s="184"/>
      <c r="F4" s="184"/>
      <c r="G4" s="184"/>
      <c r="H4" s="184"/>
      <c r="I4" s="184"/>
      <c r="J4" s="184"/>
      <c r="K4" s="184"/>
      <c r="L4" s="184"/>
      <c r="M4" s="184"/>
    </row>
    <row r="5" spans="2:13" ht="15" customHeight="1" x14ac:dyDescent="0.3">
      <c r="B5" s="3"/>
      <c r="C5" s="3"/>
      <c r="D5" s="3"/>
      <c r="E5" s="3"/>
      <c r="F5" s="3"/>
      <c r="G5" s="3"/>
      <c r="H5" s="3"/>
      <c r="I5" s="3"/>
      <c r="J5" s="3"/>
      <c r="K5" s="3"/>
      <c r="L5" s="3"/>
      <c r="M5" s="3"/>
    </row>
    <row r="6" spans="2:13" ht="15" customHeight="1" x14ac:dyDescent="0.3">
      <c r="B6" s="2" t="s">
        <v>33</v>
      </c>
      <c r="C6" s="3"/>
      <c r="D6" s="3"/>
      <c r="E6" s="3"/>
      <c r="F6" s="3"/>
      <c r="G6" s="3"/>
      <c r="H6" s="3"/>
      <c r="I6" s="3"/>
      <c r="J6" s="3"/>
      <c r="K6" s="3"/>
      <c r="L6" s="3"/>
      <c r="M6" s="3"/>
    </row>
    <row r="7" spans="2:13" ht="30" customHeight="1" x14ac:dyDescent="0.3">
      <c r="B7" s="184" t="s">
        <v>49</v>
      </c>
      <c r="C7" s="184"/>
      <c r="D7" s="184"/>
      <c r="E7" s="184"/>
      <c r="F7" s="184"/>
      <c r="G7" s="184"/>
      <c r="H7" s="184"/>
      <c r="I7" s="184"/>
      <c r="J7" s="184"/>
      <c r="K7" s="184"/>
      <c r="L7" s="184"/>
      <c r="M7" s="184"/>
    </row>
    <row r="8" spans="2:13" ht="30" customHeight="1" x14ac:dyDescent="0.3">
      <c r="B8" s="3"/>
      <c r="C8" s="3"/>
      <c r="D8" s="3"/>
      <c r="E8" s="3"/>
      <c r="F8" s="3"/>
      <c r="G8" s="3"/>
      <c r="H8" s="3"/>
      <c r="I8" s="3"/>
      <c r="J8" s="3"/>
      <c r="K8" s="3"/>
      <c r="L8" s="3"/>
      <c r="M8" s="3"/>
    </row>
    <row r="9" spans="2:13" ht="15" customHeight="1" x14ac:dyDescent="0.3">
      <c r="B9" s="2" t="s">
        <v>34</v>
      </c>
      <c r="C9" s="3"/>
      <c r="D9" s="3"/>
      <c r="E9" s="3"/>
      <c r="F9" s="3"/>
      <c r="G9" s="3"/>
      <c r="H9" s="3"/>
      <c r="I9" s="3"/>
      <c r="J9" s="3"/>
      <c r="K9" s="3"/>
      <c r="L9" s="3"/>
      <c r="M9" s="3"/>
    </row>
    <row r="10" spans="2:13" ht="15" customHeight="1" x14ac:dyDescent="0.3">
      <c r="B10" s="8" t="s">
        <v>2</v>
      </c>
      <c r="C10" s="25" t="s">
        <v>41</v>
      </c>
      <c r="D10" s="9" t="s">
        <v>39</v>
      </c>
      <c r="E10" s="3"/>
      <c r="F10" s="3"/>
      <c r="G10" s="3"/>
      <c r="H10" s="3"/>
      <c r="I10" s="3"/>
      <c r="J10" s="3"/>
      <c r="K10" s="3"/>
      <c r="L10" s="3"/>
      <c r="M10" s="3"/>
    </row>
    <row r="11" spans="2:13" s="1" customFormat="1" ht="15" customHeight="1" x14ac:dyDescent="0.3">
      <c r="B11" s="5" t="s">
        <v>0</v>
      </c>
      <c r="C11" s="6"/>
      <c r="D11" s="7"/>
      <c r="E11" s="4"/>
      <c r="F11" s="4"/>
      <c r="G11" s="4"/>
      <c r="H11" s="4"/>
      <c r="I11" s="4"/>
      <c r="J11" s="4"/>
      <c r="K11" s="4"/>
      <c r="L11" s="4"/>
      <c r="M11" s="4"/>
    </row>
    <row r="12" spans="2:13" ht="15" customHeight="1" x14ac:dyDescent="0.3">
      <c r="B12" s="8" t="s">
        <v>2</v>
      </c>
      <c r="C12" s="8" t="s">
        <v>40</v>
      </c>
      <c r="D12" s="9" t="s">
        <v>330</v>
      </c>
      <c r="E12" s="3"/>
      <c r="F12" s="3"/>
      <c r="G12" s="3"/>
      <c r="H12" s="3"/>
      <c r="I12" s="3"/>
      <c r="J12" s="3"/>
      <c r="K12" s="3"/>
      <c r="L12" s="3"/>
      <c r="M12" s="3"/>
    </row>
    <row r="13" spans="2:13" s="1" customFormat="1" ht="15" customHeight="1" x14ac:dyDescent="0.3">
      <c r="B13" s="5" t="s">
        <v>0</v>
      </c>
      <c r="C13" s="6">
        <v>7535000</v>
      </c>
      <c r="D13" s="83">
        <v>1072995.8799999999</v>
      </c>
      <c r="E13" s="4"/>
      <c r="F13" s="4"/>
      <c r="G13" s="4"/>
      <c r="H13" s="4"/>
      <c r="I13" s="4"/>
      <c r="J13" s="4"/>
      <c r="K13" s="4"/>
      <c r="L13" s="4"/>
      <c r="M13" s="4"/>
    </row>
    <row r="14" spans="2:13" x14ac:dyDescent="0.3">
      <c r="D14" s="110"/>
    </row>
    <row r="15" spans="2:13" x14ac:dyDescent="0.3">
      <c r="B15" s="12" t="s">
        <v>35</v>
      </c>
    </row>
    <row r="17" spans="2:13" ht="14.25" customHeight="1" x14ac:dyDescent="0.3">
      <c r="C17" s="186">
        <v>2016</v>
      </c>
      <c r="D17" s="187"/>
      <c r="E17" s="8" t="s">
        <v>6</v>
      </c>
      <c r="F17" s="186">
        <v>2017</v>
      </c>
      <c r="G17" s="187"/>
      <c r="H17" s="8" t="s">
        <v>6</v>
      </c>
      <c r="I17" s="186">
        <v>2018</v>
      </c>
      <c r="J17" s="187"/>
      <c r="K17" s="8" t="s">
        <v>6</v>
      </c>
      <c r="L17" s="26">
        <v>2019</v>
      </c>
      <c r="M17" s="8" t="s">
        <v>7</v>
      </c>
    </row>
    <row r="18" spans="2:13" x14ac:dyDescent="0.3">
      <c r="C18" s="186" t="s">
        <v>4</v>
      </c>
      <c r="D18" s="187"/>
      <c r="E18" s="8"/>
      <c r="F18" s="186" t="s">
        <v>4</v>
      </c>
      <c r="G18" s="187"/>
      <c r="H18" s="8"/>
      <c r="I18" s="186" t="s">
        <v>4</v>
      </c>
      <c r="J18" s="187"/>
      <c r="K18" s="8"/>
      <c r="L18" s="26" t="s">
        <v>4</v>
      </c>
      <c r="M18" s="8"/>
    </row>
    <row r="19" spans="2:13" x14ac:dyDescent="0.3">
      <c r="C19" s="8" t="s">
        <v>44</v>
      </c>
      <c r="D19" s="8" t="s">
        <v>13</v>
      </c>
      <c r="E19" s="8"/>
      <c r="F19" s="8" t="s">
        <v>46</v>
      </c>
      <c r="G19" s="8" t="s">
        <v>47</v>
      </c>
      <c r="H19" s="8"/>
      <c r="I19" s="8" t="s">
        <v>46</v>
      </c>
      <c r="J19" s="8" t="s">
        <v>47</v>
      </c>
      <c r="K19" s="8"/>
      <c r="L19" s="8" t="s">
        <v>46</v>
      </c>
      <c r="M19" s="8"/>
    </row>
    <row r="20" spans="2:13" ht="28.8" x14ac:dyDescent="0.3">
      <c r="B20" s="5" t="s">
        <v>3</v>
      </c>
      <c r="C20" s="11"/>
      <c r="D20" s="11"/>
      <c r="E20" s="10"/>
      <c r="F20" s="11"/>
      <c r="G20" s="11"/>
      <c r="H20" s="10"/>
      <c r="I20" s="11"/>
      <c r="J20" s="11"/>
      <c r="K20" s="10"/>
      <c r="L20" s="11"/>
      <c r="M20" s="10"/>
    </row>
    <row r="21" spans="2:13" ht="28.8" x14ac:dyDescent="0.3">
      <c r="B21" s="5" t="s">
        <v>3</v>
      </c>
      <c r="C21" s="11"/>
      <c r="D21" s="11"/>
      <c r="E21" s="10"/>
      <c r="F21" s="11"/>
      <c r="G21" s="11"/>
      <c r="H21" s="10"/>
      <c r="I21" s="11"/>
      <c r="J21" s="11"/>
      <c r="K21" s="10"/>
      <c r="L21" s="11"/>
      <c r="M21" s="10"/>
    </row>
    <row r="22" spans="2:13" ht="28.8" x14ac:dyDescent="0.3">
      <c r="B22" s="5" t="s">
        <v>3</v>
      </c>
      <c r="C22" s="11"/>
      <c r="D22" s="11"/>
      <c r="E22" s="10"/>
      <c r="F22" s="11"/>
      <c r="G22" s="11"/>
      <c r="H22" s="10"/>
      <c r="I22" s="11"/>
      <c r="J22" s="11"/>
      <c r="K22" s="10"/>
      <c r="L22" s="11"/>
      <c r="M22" s="10"/>
    </row>
    <row r="23" spans="2:13" ht="28.8" x14ac:dyDescent="0.3">
      <c r="B23" s="5" t="s">
        <v>3</v>
      </c>
      <c r="C23" s="11"/>
      <c r="D23" s="11"/>
      <c r="E23" s="10"/>
      <c r="F23" s="11"/>
      <c r="G23" s="11"/>
      <c r="H23" s="10"/>
      <c r="I23" s="11"/>
      <c r="J23" s="11"/>
      <c r="K23" s="10"/>
      <c r="L23" s="11"/>
      <c r="M23" s="10"/>
    </row>
    <row r="24" spans="2:13" x14ac:dyDescent="0.3">
      <c r="B24" s="4"/>
      <c r="C24" s="27"/>
      <c r="D24" s="27"/>
      <c r="E24" s="28"/>
      <c r="F24" s="27"/>
      <c r="G24" s="27"/>
      <c r="H24" s="28"/>
      <c r="I24" s="27"/>
      <c r="J24" s="27"/>
      <c r="K24" s="28"/>
      <c r="L24" s="27"/>
      <c r="M24" s="28"/>
    </row>
    <row r="25" spans="2:13" x14ac:dyDescent="0.3">
      <c r="C25" s="186">
        <v>2016</v>
      </c>
      <c r="D25" s="187"/>
      <c r="E25" s="8" t="s">
        <v>6</v>
      </c>
      <c r="F25" s="186">
        <v>2017</v>
      </c>
      <c r="G25" s="187"/>
      <c r="H25" s="8" t="s">
        <v>6</v>
      </c>
      <c r="I25" s="186">
        <v>2018</v>
      </c>
      <c r="J25" s="187"/>
      <c r="K25" s="8" t="s">
        <v>6</v>
      </c>
      <c r="L25" s="26">
        <v>2019</v>
      </c>
      <c r="M25" s="8" t="s">
        <v>7</v>
      </c>
    </row>
    <row r="26" spans="2:13" x14ac:dyDescent="0.3">
      <c r="C26" s="186" t="s">
        <v>5</v>
      </c>
      <c r="D26" s="187"/>
      <c r="E26" s="8"/>
      <c r="F26" s="186" t="s">
        <v>5</v>
      </c>
      <c r="G26" s="187"/>
      <c r="H26" s="8"/>
      <c r="I26" s="186" t="s">
        <v>5</v>
      </c>
      <c r="J26" s="187"/>
      <c r="K26" s="8"/>
      <c r="L26" s="26" t="s">
        <v>5</v>
      </c>
      <c r="M26" s="8"/>
    </row>
    <row r="27" spans="2:13" x14ac:dyDescent="0.3">
      <c r="C27" s="8" t="s">
        <v>44</v>
      </c>
      <c r="D27" s="8" t="s">
        <v>13</v>
      </c>
      <c r="E27" s="8"/>
      <c r="F27" s="8" t="s">
        <v>44</v>
      </c>
      <c r="G27" s="8" t="s">
        <v>13</v>
      </c>
      <c r="H27" s="8"/>
      <c r="I27" s="8" t="s">
        <v>44</v>
      </c>
      <c r="J27" s="8" t="s">
        <v>13</v>
      </c>
      <c r="K27" s="8"/>
      <c r="L27" s="8" t="s">
        <v>44</v>
      </c>
      <c r="M27" s="8"/>
    </row>
    <row r="28" spans="2:13" ht="28.8" x14ac:dyDescent="0.3">
      <c r="B28" s="5" t="s">
        <v>3</v>
      </c>
      <c r="C28" s="11"/>
      <c r="D28" s="11"/>
      <c r="E28" s="10"/>
      <c r="F28" s="11"/>
      <c r="G28" s="11"/>
      <c r="H28" s="10"/>
      <c r="I28" s="11"/>
      <c r="J28" s="11"/>
      <c r="K28" s="10"/>
      <c r="L28" s="11"/>
      <c r="M28" s="10"/>
    </row>
    <row r="29" spans="2:13" ht="28.8" x14ac:dyDescent="0.3">
      <c r="B29" s="5" t="s">
        <v>3</v>
      </c>
      <c r="C29" s="11"/>
      <c r="D29" s="11"/>
      <c r="E29" s="10"/>
      <c r="F29" s="11"/>
      <c r="G29" s="11"/>
      <c r="H29" s="10"/>
      <c r="I29" s="11"/>
      <c r="J29" s="11"/>
      <c r="K29" s="10"/>
      <c r="L29" s="11"/>
      <c r="M29" s="10"/>
    </row>
    <row r="30" spans="2:13" ht="28.8" x14ac:dyDescent="0.3">
      <c r="B30" s="5" t="s">
        <v>3</v>
      </c>
      <c r="C30" s="11"/>
      <c r="D30" s="11"/>
      <c r="E30" s="10"/>
      <c r="F30" s="11"/>
      <c r="G30" s="11"/>
      <c r="H30" s="10"/>
      <c r="I30" s="11"/>
      <c r="J30" s="11"/>
      <c r="K30" s="10"/>
      <c r="L30" s="11"/>
      <c r="M30" s="10"/>
    </row>
    <row r="31" spans="2:13" ht="28.8" x14ac:dyDescent="0.3">
      <c r="B31" s="5" t="s">
        <v>3</v>
      </c>
      <c r="C31" s="11"/>
      <c r="D31" s="11"/>
      <c r="E31" s="10"/>
      <c r="F31" s="11"/>
      <c r="G31" s="11"/>
      <c r="H31" s="10"/>
      <c r="I31" s="11"/>
      <c r="J31" s="11"/>
      <c r="K31" s="10"/>
      <c r="L31" s="11"/>
      <c r="M31" s="10"/>
    </row>
    <row r="33" spans="2:16" x14ac:dyDescent="0.3">
      <c r="B33" s="12" t="s">
        <v>36</v>
      </c>
    </row>
    <row r="35" spans="2:16" x14ac:dyDescent="0.3">
      <c r="C35" s="186">
        <v>2016</v>
      </c>
      <c r="D35" s="187"/>
      <c r="E35" s="186">
        <v>2017</v>
      </c>
      <c r="F35" s="187"/>
      <c r="G35" s="186">
        <v>2018</v>
      </c>
      <c r="H35" s="187"/>
      <c r="I35" s="186">
        <v>2019</v>
      </c>
      <c r="J35" s="187"/>
      <c r="K35" s="186">
        <v>2020</v>
      </c>
      <c r="L35" s="187"/>
      <c r="M35" s="8" t="s">
        <v>1</v>
      </c>
    </row>
    <row r="36" spans="2:16" ht="30.6" customHeight="1" x14ac:dyDescent="0.3">
      <c r="C36" s="8" t="s">
        <v>44</v>
      </c>
      <c r="D36" s="8" t="s">
        <v>273</v>
      </c>
      <c r="E36" s="8" t="s">
        <v>44</v>
      </c>
      <c r="F36" s="8" t="s">
        <v>13</v>
      </c>
      <c r="G36" s="8" t="s">
        <v>44</v>
      </c>
      <c r="H36" s="8" t="s">
        <v>13</v>
      </c>
      <c r="I36" s="8" t="s">
        <v>44</v>
      </c>
      <c r="J36" s="8" t="s">
        <v>575</v>
      </c>
      <c r="K36" s="8" t="s">
        <v>44</v>
      </c>
      <c r="L36" s="8" t="s">
        <v>13</v>
      </c>
      <c r="M36" s="8"/>
    </row>
    <row r="37" spans="2:16" x14ac:dyDescent="0.3">
      <c r="B37" s="5" t="s">
        <v>9</v>
      </c>
      <c r="C37" s="13"/>
      <c r="D37" s="80">
        <v>4246172.26</v>
      </c>
      <c r="E37" s="111">
        <v>1099365</v>
      </c>
      <c r="F37" s="80">
        <v>1084755.92</v>
      </c>
      <c r="G37" s="112">
        <v>285407.12</v>
      </c>
      <c r="H37" s="80">
        <v>316952.94</v>
      </c>
      <c r="I37" s="113">
        <v>468597</v>
      </c>
      <c r="J37" s="113">
        <v>119039.2</v>
      </c>
      <c r="K37" s="113">
        <v>458244.77</v>
      </c>
      <c r="L37" s="114"/>
      <c r="M37" s="80">
        <f>SUM(D37+F37+H37+I37+K37)</f>
        <v>6574722.8900000006</v>
      </c>
    </row>
    <row r="38" spans="2:16" x14ac:dyDescent="0.3">
      <c r="B38" s="5" t="s">
        <v>10</v>
      </c>
      <c r="C38" s="13"/>
      <c r="D38" s="80">
        <v>141452.15</v>
      </c>
      <c r="E38" s="111">
        <v>19087</v>
      </c>
      <c r="F38" s="81">
        <v>-1518.34</v>
      </c>
      <c r="G38" s="115">
        <v>0</v>
      </c>
      <c r="H38" s="80">
        <v>2774.7</v>
      </c>
      <c r="I38" s="113">
        <v>10896</v>
      </c>
      <c r="J38" s="113">
        <v>10896.66</v>
      </c>
      <c r="K38" s="113">
        <v>2562.52</v>
      </c>
      <c r="L38" s="114"/>
      <c r="M38" s="80">
        <f>SUM(D38+F38+H38+I38+K38)</f>
        <v>156167.03</v>
      </c>
    </row>
    <row r="39" spans="2:16" x14ac:dyDescent="0.3">
      <c r="B39" s="5" t="s">
        <v>11</v>
      </c>
      <c r="C39" s="13"/>
      <c r="D39" s="116">
        <v>0</v>
      </c>
      <c r="E39" s="111">
        <v>0</v>
      </c>
      <c r="F39" s="80">
        <v>0</v>
      </c>
      <c r="G39" s="115">
        <v>0</v>
      </c>
      <c r="H39" s="80">
        <v>0</v>
      </c>
      <c r="I39" s="80">
        <v>0</v>
      </c>
      <c r="J39" s="113">
        <v>0</v>
      </c>
      <c r="K39" s="80">
        <v>0</v>
      </c>
      <c r="L39" s="114"/>
      <c r="M39" s="80">
        <f>SUM(D39+F39+H39+I39+K39)</f>
        <v>0</v>
      </c>
    </row>
    <row r="40" spans="2:16" x14ac:dyDescent="0.3">
      <c r="B40" s="5" t="s">
        <v>12</v>
      </c>
      <c r="C40" s="13"/>
      <c r="D40" s="80">
        <v>580443.89</v>
      </c>
      <c r="E40" s="111">
        <v>81548</v>
      </c>
      <c r="F40" s="81">
        <v>91327</v>
      </c>
      <c r="G40" s="112">
        <v>6960</v>
      </c>
      <c r="H40" s="80">
        <v>-356.4</v>
      </c>
      <c r="I40" s="113">
        <v>62532.01</v>
      </c>
      <c r="J40" s="113">
        <v>21608.01</v>
      </c>
      <c r="K40" s="113">
        <v>70163.59</v>
      </c>
      <c r="L40" s="114"/>
      <c r="M40" s="80">
        <f>SUM(D40+F40+H40+I40+K40)</f>
        <v>804110.09</v>
      </c>
    </row>
    <row r="41" spans="2:16" x14ac:dyDescent="0.3">
      <c r="B41" s="14" t="s">
        <v>8</v>
      </c>
      <c r="C41" s="13"/>
      <c r="D41" s="80">
        <f>SUM(D37:D40)</f>
        <v>4968068.3</v>
      </c>
      <c r="E41" s="112">
        <f t="shared" ref="E41" si="0">SUM(E37:E40)</f>
        <v>1200000</v>
      </c>
      <c r="F41" s="81">
        <f>SUM(F37:F40)</f>
        <v>1174564.5799999998</v>
      </c>
      <c r="G41" s="81">
        <f>SUM(G37:G40)</f>
        <v>292367.12</v>
      </c>
      <c r="H41" s="81">
        <f>SUM(H37:H40)</f>
        <v>319371.24</v>
      </c>
      <c r="I41" s="117">
        <f t="shared" ref="I41:K41" si="1">SUM(I37:I40)</f>
        <v>542025.01</v>
      </c>
      <c r="J41" s="117">
        <f t="shared" si="1"/>
        <v>151543.87</v>
      </c>
      <c r="K41" s="117">
        <f t="shared" si="1"/>
        <v>530970.88</v>
      </c>
      <c r="L41" s="116"/>
      <c r="M41" s="80">
        <f>SUM(M37:M40)</f>
        <v>7535000.0100000007</v>
      </c>
    </row>
    <row r="42" spans="2:16" x14ac:dyDescent="0.3">
      <c r="M42" s="110"/>
    </row>
    <row r="43" spans="2:16" x14ac:dyDescent="0.3">
      <c r="K43" s="82"/>
    </row>
    <row r="44" spans="2:16" x14ac:dyDescent="0.3">
      <c r="B44" s="12" t="s">
        <v>37</v>
      </c>
    </row>
    <row r="46" spans="2:16" x14ac:dyDescent="0.3">
      <c r="B46" t="s">
        <v>331</v>
      </c>
    </row>
    <row r="47" spans="2:16" ht="15" customHeight="1" x14ac:dyDescent="0.3">
      <c r="B47" s="176" t="s">
        <v>14</v>
      </c>
      <c r="C47" s="176" t="s">
        <v>15</v>
      </c>
      <c r="D47" s="176" t="s">
        <v>16</v>
      </c>
      <c r="E47" s="176" t="s">
        <v>17</v>
      </c>
      <c r="F47" s="176" t="s">
        <v>18</v>
      </c>
      <c r="G47" s="186">
        <v>2016</v>
      </c>
      <c r="H47" s="187"/>
      <c r="I47" s="186">
        <v>2017</v>
      </c>
      <c r="J47" s="187"/>
      <c r="K47" s="186">
        <v>2018</v>
      </c>
      <c r="L47" s="187"/>
      <c r="M47" s="186">
        <v>2019</v>
      </c>
      <c r="N47" s="187"/>
      <c r="O47" s="186">
        <v>2020</v>
      </c>
      <c r="P47" s="187"/>
    </row>
    <row r="48" spans="2:16" x14ac:dyDescent="0.3">
      <c r="B48" s="177"/>
      <c r="C48" s="177"/>
      <c r="D48" s="177"/>
      <c r="E48" s="177"/>
      <c r="F48" s="177"/>
      <c r="G48" s="15" t="s">
        <v>43</v>
      </c>
      <c r="H48" s="15" t="s">
        <v>42</v>
      </c>
      <c r="I48" s="15" t="s">
        <v>43</v>
      </c>
      <c r="J48" s="15" t="s">
        <v>42</v>
      </c>
      <c r="K48" s="15" t="s">
        <v>43</v>
      </c>
      <c r="L48" s="15" t="s">
        <v>42</v>
      </c>
      <c r="M48" s="15" t="s">
        <v>43</v>
      </c>
      <c r="N48" s="15" t="s">
        <v>42</v>
      </c>
      <c r="O48" s="15" t="s">
        <v>43</v>
      </c>
      <c r="P48" s="15" t="s">
        <v>42</v>
      </c>
    </row>
    <row r="49" spans="2:16" ht="204.6" customHeight="1" x14ac:dyDescent="0.3">
      <c r="B49" s="118" t="s">
        <v>335</v>
      </c>
      <c r="C49" s="39" t="s">
        <v>334</v>
      </c>
      <c r="D49" s="39" t="s">
        <v>68</v>
      </c>
      <c r="E49" s="39" t="s">
        <v>66</v>
      </c>
      <c r="F49" s="39" t="s">
        <v>67</v>
      </c>
      <c r="G49" s="38">
        <v>0.55000000000000004</v>
      </c>
      <c r="H49" s="37" t="s">
        <v>64</v>
      </c>
      <c r="I49" s="38">
        <v>0.8</v>
      </c>
      <c r="J49" s="37" t="s">
        <v>65</v>
      </c>
      <c r="K49" s="38">
        <v>1.4</v>
      </c>
      <c r="L49" s="109" t="s">
        <v>333</v>
      </c>
      <c r="M49" s="38"/>
      <c r="N49" s="32" t="s">
        <v>574</v>
      </c>
      <c r="O49" s="38"/>
      <c r="P49" s="32" t="s">
        <v>574</v>
      </c>
    </row>
    <row r="50" spans="2:16" ht="255" customHeight="1" x14ac:dyDescent="0.3">
      <c r="B50" s="118" t="s">
        <v>335</v>
      </c>
      <c r="C50" s="39" t="s">
        <v>336</v>
      </c>
      <c r="D50" s="39" t="s">
        <v>341</v>
      </c>
      <c r="E50" s="39">
        <v>2</v>
      </c>
      <c r="F50" s="175" t="s">
        <v>566</v>
      </c>
      <c r="G50" s="38" t="s">
        <v>337</v>
      </c>
      <c r="H50" s="37" t="s">
        <v>337</v>
      </c>
      <c r="I50" s="38" t="s">
        <v>337</v>
      </c>
      <c r="J50" s="37" t="s">
        <v>337</v>
      </c>
      <c r="K50" s="38">
        <v>0.1</v>
      </c>
      <c r="L50" s="109" t="s">
        <v>338</v>
      </c>
      <c r="M50" s="38"/>
      <c r="N50" s="109" t="s">
        <v>353</v>
      </c>
      <c r="O50" s="38"/>
      <c r="P50" s="109" t="s">
        <v>352</v>
      </c>
    </row>
    <row r="51" spans="2:16" ht="255" customHeight="1" x14ac:dyDescent="0.3">
      <c r="B51" s="118" t="s">
        <v>335</v>
      </c>
      <c r="C51" s="119" t="s">
        <v>339</v>
      </c>
      <c r="D51" s="39" t="s">
        <v>340</v>
      </c>
      <c r="E51" s="39" t="s">
        <v>342</v>
      </c>
      <c r="F51" s="39" t="s">
        <v>568</v>
      </c>
      <c r="G51" s="38" t="s">
        <v>337</v>
      </c>
      <c r="H51" s="37" t="s">
        <v>337</v>
      </c>
      <c r="I51" s="38" t="s">
        <v>337</v>
      </c>
      <c r="J51" s="37" t="s">
        <v>337</v>
      </c>
      <c r="K51" s="38">
        <v>0.05</v>
      </c>
      <c r="L51" s="109" t="s">
        <v>344</v>
      </c>
      <c r="M51" s="38"/>
      <c r="N51" s="109" t="s">
        <v>353</v>
      </c>
      <c r="O51" s="38"/>
      <c r="P51" s="109" t="s">
        <v>352</v>
      </c>
    </row>
    <row r="52" spans="2:16" ht="290.39999999999998" customHeight="1" x14ac:dyDescent="0.3">
      <c r="B52" s="31" t="s">
        <v>52</v>
      </c>
      <c r="C52" s="31" t="s">
        <v>347</v>
      </c>
      <c r="D52" s="31" t="s">
        <v>53</v>
      </c>
      <c r="E52" s="40">
        <v>20</v>
      </c>
      <c r="F52" s="40" t="s">
        <v>567</v>
      </c>
      <c r="G52" s="35">
        <v>0.4</v>
      </c>
      <c r="H52" s="36" t="s">
        <v>54</v>
      </c>
      <c r="I52" s="33">
        <v>0.5</v>
      </c>
      <c r="J52" s="32" t="s">
        <v>55</v>
      </c>
      <c r="K52" s="33">
        <v>0.65</v>
      </c>
      <c r="L52" s="32" t="s">
        <v>345</v>
      </c>
      <c r="M52" s="33"/>
      <c r="N52" s="32" t="s">
        <v>346</v>
      </c>
      <c r="O52" s="33"/>
      <c r="P52" s="32" t="s">
        <v>332</v>
      </c>
    </row>
    <row r="53" spans="2:16" ht="290.39999999999998" customHeight="1" x14ac:dyDescent="0.3">
      <c r="B53" s="31" t="s">
        <v>52</v>
      </c>
      <c r="C53" s="31" t="s">
        <v>348</v>
      </c>
      <c r="D53" s="31" t="s">
        <v>349</v>
      </c>
      <c r="E53" s="40" t="s">
        <v>350</v>
      </c>
      <c r="F53" s="31" t="s">
        <v>569</v>
      </c>
      <c r="G53" s="35" t="s">
        <v>337</v>
      </c>
      <c r="H53" s="36" t="s">
        <v>337</v>
      </c>
      <c r="I53" s="33" t="s">
        <v>337</v>
      </c>
      <c r="J53" s="32" t="s">
        <v>337</v>
      </c>
      <c r="K53" s="33">
        <v>0.15</v>
      </c>
      <c r="L53" s="32" t="s">
        <v>351</v>
      </c>
      <c r="M53" s="33"/>
      <c r="N53" s="120" t="s">
        <v>353</v>
      </c>
      <c r="O53" s="33"/>
      <c r="P53" s="32" t="s">
        <v>352</v>
      </c>
    </row>
    <row r="54" spans="2:16" ht="288.60000000000002" customHeight="1" thickBot="1" x14ac:dyDescent="0.35">
      <c r="B54" s="34" t="s">
        <v>51</v>
      </c>
      <c r="C54" s="5" t="s">
        <v>356</v>
      </c>
      <c r="D54" s="5" t="s">
        <v>58</v>
      </c>
      <c r="E54" s="42">
        <v>0.1</v>
      </c>
      <c r="F54" s="5" t="s">
        <v>570</v>
      </c>
      <c r="G54" s="33">
        <v>0.25</v>
      </c>
      <c r="H54" s="32" t="s">
        <v>69</v>
      </c>
      <c r="I54" s="33">
        <v>0.33</v>
      </c>
      <c r="J54" s="32" t="s">
        <v>70</v>
      </c>
      <c r="K54" s="33">
        <v>0.5</v>
      </c>
      <c r="L54" s="32" t="s">
        <v>354</v>
      </c>
      <c r="M54" s="33"/>
      <c r="N54" s="32" t="s">
        <v>355</v>
      </c>
      <c r="O54" s="33"/>
      <c r="P54" s="32" t="s">
        <v>332</v>
      </c>
    </row>
    <row r="55" spans="2:16" ht="288.60000000000002" customHeight="1" thickBot="1" x14ac:dyDescent="0.35">
      <c r="B55" s="34" t="s">
        <v>51</v>
      </c>
      <c r="C55" s="4" t="s">
        <v>357</v>
      </c>
      <c r="D55" s="5" t="s">
        <v>358</v>
      </c>
      <c r="E55" s="42" t="s">
        <v>359</v>
      </c>
      <c r="F55" s="5" t="s">
        <v>571</v>
      </c>
      <c r="G55" s="33" t="s">
        <v>337</v>
      </c>
      <c r="H55" s="32" t="s">
        <v>337</v>
      </c>
      <c r="I55" s="33" t="s">
        <v>337</v>
      </c>
      <c r="J55" s="32" t="s">
        <v>337</v>
      </c>
      <c r="K55" s="33">
        <v>0.1</v>
      </c>
      <c r="L55" s="32" t="s">
        <v>343</v>
      </c>
      <c r="M55" s="33"/>
      <c r="N55" s="32" t="s">
        <v>353</v>
      </c>
      <c r="O55" s="33"/>
      <c r="P55" s="32" t="s">
        <v>352</v>
      </c>
    </row>
    <row r="56" spans="2:16" ht="253.95" customHeight="1" thickBot="1" x14ac:dyDescent="0.35">
      <c r="B56" s="34" t="s">
        <v>50</v>
      </c>
      <c r="C56" s="121" t="s">
        <v>60</v>
      </c>
      <c r="D56" s="5" t="s">
        <v>59</v>
      </c>
      <c r="E56" s="41" t="s">
        <v>61</v>
      </c>
      <c r="F56" s="5" t="s">
        <v>572</v>
      </c>
      <c r="G56" s="33">
        <v>0.4</v>
      </c>
      <c r="H56" s="32" t="s">
        <v>71</v>
      </c>
      <c r="I56" s="33">
        <v>0.4</v>
      </c>
      <c r="J56" s="32" t="s">
        <v>72</v>
      </c>
      <c r="K56" s="120" t="s">
        <v>360</v>
      </c>
      <c r="L56" s="32" t="s">
        <v>573</v>
      </c>
      <c r="M56" s="120"/>
      <c r="N56" s="120" t="s">
        <v>361</v>
      </c>
      <c r="O56" s="120"/>
      <c r="P56" s="120" t="s">
        <v>361</v>
      </c>
    </row>
    <row r="57" spans="2:16" ht="409.2" customHeight="1" thickBot="1" x14ac:dyDescent="0.35">
      <c r="B57" s="34" t="s">
        <v>56</v>
      </c>
      <c r="C57" s="5" t="s">
        <v>57</v>
      </c>
      <c r="D57" s="5" t="s">
        <v>62</v>
      </c>
      <c r="E57" s="41">
        <v>5</v>
      </c>
      <c r="F57" s="5" t="s">
        <v>63</v>
      </c>
      <c r="G57" s="33">
        <v>0.7</v>
      </c>
      <c r="H57" s="32" t="s">
        <v>73</v>
      </c>
      <c r="I57" s="33">
        <v>0.97</v>
      </c>
      <c r="J57" s="32" t="s">
        <v>74</v>
      </c>
      <c r="K57" s="33">
        <v>1.1000000000000001</v>
      </c>
      <c r="L57" s="32" t="s">
        <v>362</v>
      </c>
      <c r="M57" s="33"/>
      <c r="N57" s="32" t="s">
        <v>574</v>
      </c>
      <c r="O57" s="33"/>
      <c r="P57" s="32" t="s">
        <v>574</v>
      </c>
    </row>
    <row r="58" spans="2:16" x14ac:dyDescent="0.3">
      <c r="B58" s="29"/>
      <c r="C58" s="4"/>
      <c r="D58" s="4"/>
      <c r="E58" s="4"/>
      <c r="F58" s="4"/>
      <c r="G58" s="30"/>
      <c r="H58" s="30"/>
      <c r="I58" s="30"/>
      <c r="J58" s="30"/>
      <c r="K58" s="30"/>
      <c r="L58" s="30"/>
    </row>
    <row r="61" spans="2:16" x14ac:dyDescent="0.3">
      <c r="B61" s="12" t="s">
        <v>38</v>
      </c>
    </row>
    <row r="63" spans="2:16" ht="15" customHeight="1" x14ac:dyDescent="0.3">
      <c r="B63" s="176" t="s">
        <v>19</v>
      </c>
      <c r="C63" s="176" t="s">
        <v>25</v>
      </c>
      <c r="D63" s="176" t="s">
        <v>26</v>
      </c>
    </row>
    <row r="64" spans="2:16" ht="15" customHeight="1" thickBot="1" x14ac:dyDescent="0.35">
      <c r="B64" s="177"/>
      <c r="C64" s="177"/>
      <c r="D64" s="177"/>
    </row>
    <row r="65" spans="2:4" ht="36" x14ac:dyDescent="0.3">
      <c r="B65" s="178" t="s">
        <v>20</v>
      </c>
      <c r="C65" s="19" t="s">
        <v>75</v>
      </c>
      <c r="D65" s="181" t="s">
        <v>576</v>
      </c>
    </row>
    <row r="66" spans="2:4" ht="75.599999999999994" customHeight="1" x14ac:dyDescent="0.3">
      <c r="B66" s="179"/>
      <c r="C66" s="19" t="s">
        <v>578</v>
      </c>
      <c r="D66" s="182"/>
    </row>
    <row r="67" spans="2:4" ht="33" customHeight="1" thickBot="1" x14ac:dyDescent="0.35">
      <c r="B67" s="180"/>
      <c r="C67" s="20" t="s">
        <v>21</v>
      </c>
      <c r="D67" s="183"/>
    </row>
    <row r="68" spans="2:4" ht="26.4" customHeight="1" x14ac:dyDescent="0.3">
      <c r="B68" s="178" t="s">
        <v>22</v>
      </c>
      <c r="C68" s="19" t="s">
        <v>27</v>
      </c>
      <c r="D68" s="181" t="s">
        <v>577</v>
      </c>
    </row>
    <row r="69" spans="2:4" ht="24" x14ac:dyDescent="0.3">
      <c r="B69" s="179"/>
      <c r="C69" s="19" t="s">
        <v>28</v>
      </c>
      <c r="D69" s="182"/>
    </row>
    <row r="70" spans="2:4" ht="31.95" customHeight="1" thickBot="1" x14ac:dyDescent="0.35">
      <c r="B70" s="180"/>
      <c r="C70" s="21"/>
      <c r="D70" s="183"/>
    </row>
    <row r="71" spans="2:4" ht="24" x14ac:dyDescent="0.3">
      <c r="B71" s="22" t="s">
        <v>23</v>
      </c>
      <c r="C71" s="19" t="s">
        <v>29</v>
      </c>
      <c r="D71" s="19"/>
    </row>
    <row r="72" spans="2:4" ht="24" x14ac:dyDescent="0.3">
      <c r="B72" s="22" t="s">
        <v>24</v>
      </c>
      <c r="C72" s="19" t="s">
        <v>30</v>
      </c>
      <c r="D72" s="19"/>
    </row>
    <row r="73" spans="2:4" x14ac:dyDescent="0.3">
      <c r="B73" s="23"/>
      <c r="C73" s="24"/>
      <c r="D73" s="19"/>
    </row>
    <row r="74" spans="2:4" ht="24" x14ac:dyDescent="0.3">
      <c r="B74" s="16"/>
      <c r="C74" s="19" t="s">
        <v>29</v>
      </c>
      <c r="D74" s="19"/>
    </row>
    <row r="75" spans="2:4" ht="24" x14ac:dyDescent="0.3">
      <c r="B75" s="16"/>
      <c r="C75" s="19" t="s">
        <v>31</v>
      </c>
      <c r="D75" s="43"/>
    </row>
    <row r="76" spans="2:4" ht="15" thickBot="1" x14ac:dyDescent="0.35">
      <c r="B76" s="17"/>
      <c r="C76" s="21"/>
      <c r="D76" s="18"/>
    </row>
  </sheetData>
  <mergeCells count="37">
    <mergeCell ref="M47:N47"/>
    <mergeCell ref="O47:P47"/>
    <mergeCell ref="I25:J25"/>
    <mergeCell ref="C26:D26"/>
    <mergeCell ref="F18:G18"/>
    <mergeCell ref="D47:D48"/>
    <mergeCell ref="E47:E48"/>
    <mergeCell ref="F47:F48"/>
    <mergeCell ref="I26:J26"/>
    <mergeCell ref="G47:H47"/>
    <mergeCell ref="I47:J47"/>
    <mergeCell ref="K47:L47"/>
    <mergeCell ref="B4:M4"/>
    <mergeCell ref="B2:L2"/>
    <mergeCell ref="B7:M7"/>
    <mergeCell ref="C35:D35"/>
    <mergeCell ref="E35:F35"/>
    <mergeCell ref="G35:H35"/>
    <mergeCell ref="I35:J35"/>
    <mergeCell ref="C17:D17"/>
    <mergeCell ref="F17:G17"/>
    <mergeCell ref="I17:J17"/>
    <mergeCell ref="C18:D18"/>
    <mergeCell ref="C25:D25"/>
    <mergeCell ref="F25:G25"/>
    <mergeCell ref="K35:L35"/>
    <mergeCell ref="I18:J18"/>
    <mergeCell ref="F26:G26"/>
    <mergeCell ref="B47:B48"/>
    <mergeCell ref="C47:C48"/>
    <mergeCell ref="B68:B70"/>
    <mergeCell ref="D68:D70"/>
    <mergeCell ref="B63:B64"/>
    <mergeCell ref="C63:C64"/>
    <mergeCell ref="D63:D64"/>
    <mergeCell ref="B65:B67"/>
    <mergeCell ref="D65:D67"/>
  </mergeCells>
  <pageMargins left="0.511811024" right="0.511811024" top="0.78740157499999996" bottom="0.78740157499999996" header="0.31496062000000002" footer="0.31496062000000002"/>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19"/>
  <sheetViews>
    <sheetView topLeftCell="A19" zoomScale="90" zoomScaleNormal="90" workbookViewId="0">
      <selection activeCell="E9" sqref="E9"/>
    </sheetView>
  </sheetViews>
  <sheetFormatPr defaultColWidth="9.109375" defaultRowHeight="14.4" x14ac:dyDescent="0.3"/>
  <cols>
    <col min="2" max="2" width="28.88671875" customWidth="1"/>
    <col min="3" max="3" width="10.6640625" customWidth="1"/>
    <col min="4" max="4" width="14.6640625" customWidth="1"/>
    <col min="5" max="5" width="28.88671875" customWidth="1"/>
  </cols>
  <sheetData>
    <row r="2" spans="2:15" x14ac:dyDescent="0.3">
      <c r="B2" s="12"/>
    </row>
    <row r="3" spans="2:15" ht="15.6" thickBot="1" x14ac:dyDescent="0.35">
      <c r="B3" s="71" t="s">
        <v>76</v>
      </c>
    </row>
    <row r="4" spans="2:15" ht="29.4" customHeight="1" thickBot="1" x14ac:dyDescent="0.35">
      <c r="B4" s="188" t="s">
        <v>77</v>
      </c>
      <c r="C4" s="189"/>
      <c r="D4" s="189"/>
      <c r="E4" s="190"/>
    </row>
    <row r="5" spans="2:15" ht="35.4" customHeight="1" thickBot="1" x14ac:dyDescent="0.35">
      <c r="B5" s="191" t="s">
        <v>78</v>
      </c>
      <c r="C5" s="192"/>
      <c r="D5" s="192"/>
      <c r="E5" s="193"/>
    </row>
    <row r="6" spans="2:15" ht="15" thickBot="1" x14ac:dyDescent="0.35">
      <c r="B6" s="44" t="s">
        <v>79</v>
      </c>
      <c r="C6" s="45" t="s">
        <v>80</v>
      </c>
      <c r="D6" s="45" t="s">
        <v>81</v>
      </c>
      <c r="E6" s="45" t="s">
        <v>82</v>
      </c>
    </row>
    <row r="7" spans="2:15" ht="31.95" customHeight="1" x14ac:dyDescent="0.3">
      <c r="B7" s="244" t="s">
        <v>83</v>
      </c>
      <c r="C7" s="245"/>
      <c r="D7" s="245"/>
      <c r="E7" s="246"/>
    </row>
    <row r="8" spans="2:15" ht="15" hidden="1" customHeight="1" thickBot="1" x14ac:dyDescent="0.35">
      <c r="B8" s="52"/>
      <c r="C8" s="72"/>
      <c r="D8" s="65"/>
      <c r="E8" s="59"/>
    </row>
    <row r="9" spans="2:15" ht="53.4" thickBot="1" x14ac:dyDescent="0.35">
      <c r="B9" s="48" t="s">
        <v>84</v>
      </c>
      <c r="C9" s="49" t="s">
        <v>85</v>
      </c>
      <c r="D9" s="50" t="s">
        <v>86</v>
      </c>
      <c r="E9" s="51" t="s">
        <v>87</v>
      </c>
    </row>
    <row r="10" spans="2:15" ht="28.2" customHeight="1" thickBot="1" x14ac:dyDescent="0.35">
      <c r="B10" s="219" t="s">
        <v>88</v>
      </c>
      <c r="C10" s="220"/>
      <c r="D10" s="220"/>
      <c r="E10" s="221"/>
    </row>
    <row r="11" spans="2:15" ht="40.200000000000003" thickBot="1" x14ac:dyDescent="0.35">
      <c r="B11" s="48" t="s">
        <v>89</v>
      </c>
      <c r="C11" s="49" t="s">
        <v>90</v>
      </c>
      <c r="D11" s="50" t="s">
        <v>91</v>
      </c>
      <c r="E11" s="51" t="s">
        <v>92</v>
      </c>
    </row>
    <row r="12" spans="2:15" ht="47.4" customHeight="1" thickBot="1" x14ac:dyDescent="0.35">
      <c r="B12" s="48" t="s">
        <v>93</v>
      </c>
      <c r="C12" s="49" t="s">
        <v>85</v>
      </c>
      <c r="D12" s="50" t="s">
        <v>94</v>
      </c>
      <c r="E12" s="51" t="s">
        <v>95</v>
      </c>
      <c r="O12" s="70"/>
    </row>
    <row r="13" spans="2:15" ht="71.400000000000006" customHeight="1" thickBot="1" x14ac:dyDescent="0.35">
      <c r="B13" s="48" t="s">
        <v>96</v>
      </c>
      <c r="C13" s="49" t="s">
        <v>97</v>
      </c>
      <c r="D13" s="50" t="s">
        <v>98</v>
      </c>
      <c r="E13" s="49"/>
    </row>
    <row r="14" spans="2:15" ht="62.4" customHeight="1" thickBot="1" x14ac:dyDescent="0.35">
      <c r="B14" s="48" t="s">
        <v>99</v>
      </c>
      <c r="C14" s="49" t="s">
        <v>85</v>
      </c>
      <c r="D14" s="50" t="s">
        <v>100</v>
      </c>
      <c r="E14" s="51" t="s">
        <v>101</v>
      </c>
    </row>
    <row r="15" spans="2:15" ht="55.2" customHeight="1" thickBot="1" x14ac:dyDescent="0.35">
      <c r="B15" s="48" t="s">
        <v>102</v>
      </c>
      <c r="C15" s="49" t="s">
        <v>90</v>
      </c>
      <c r="D15" s="50" t="s">
        <v>100</v>
      </c>
      <c r="E15" s="51" t="s">
        <v>103</v>
      </c>
    </row>
    <row r="16" spans="2:15" ht="55.2" customHeight="1" thickBot="1" x14ac:dyDescent="0.35">
      <c r="B16" s="191" t="s">
        <v>104</v>
      </c>
      <c r="C16" s="192"/>
      <c r="D16" s="192"/>
      <c r="E16" s="193"/>
    </row>
    <row r="17" spans="2:5" ht="15" thickBot="1" x14ac:dyDescent="0.35">
      <c r="B17" s="44" t="s">
        <v>79</v>
      </c>
      <c r="C17" s="45" t="s">
        <v>80</v>
      </c>
      <c r="D17" s="45" t="s">
        <v>81</v>
      </c>
      <c r="E17" s="45" t="s">
        <v>82</v>
      </c>
    </row>
    <row r="18" spans="2:5" ht="32.4" customHeight="1" thickBot="1" x14ac:dyDescent="0.35">
      <c r="B18" s="219" t="s">
        <v>105</v>
      </c>
      <c r="C18" s="220"/>
      <c r="D18" s="220"/>
      <c r="E18" s="221"/>
    </row>
    <row r="19" spans="2:5" ht="106.2" thickBot="1" x14ac:dyDescent="0.35">
      <c r="B19" s="48" t="s">
        <v>106</v>
      </c>
      <c r="C19" s="49" t="s">
        <v>107</v>
      </c>
      <c r="D19" s="50" t="s">
        <v>108</v>
      </c>
      <c r="E19" s="51" t="s">
        <v>109</v>
      </c>
    </row>
    <row r="20" spans="2:5" ht="40.200000000000003" customHeight="1" x14ac:dyDescent="0.3">
      <c r="B20" s="254" t="s">
        <v>110</v>
      </c>
      <c r="C20" s="208" t="s">
        <v>85</v>
      </c>
      <c r="D20" s="226" t="s">
        <v>111</v>
      </c>
      <c r="E20" s="54" t="s">
        <v>112</v>
      </c>
    </row>
    <row r="21" spans="2:5" ht="31.2" customHeight="1" thickBot="1" x14ac:dyDescent="0.35">
      <c r="B21" s="255"/>
      <c r="C21" s="210"/>
      <c r="D21" s="253"/>
      <c r="E21" s="51" t="s">
        <v>113</v>
      </c>
    </row>
    <row r="22" spans="2:5" ht="63" customHeight="1" thickBot="1" x14ac:dyDescent="0.35">
      <c r="B22" s="48" t="s">
        <v>114</v>
      </c>
      <c r="C22" s="49" t="s">
        <v>97</v>
      </c>
      <c r="D22" s="49" t="s">
        <v>115</v>
      </c>
      <c r="E22" s="49"/>
    </row>
    <row r="23" spans="2:5" ht="58.2" customHeight="1" thickBot="1" x14ac:dyDescent="0.35">
      <c r="B23" s="48" t="s">
        <v>116</v>
      </c>
      <c r="C23" s="49" t="s">
        <v>85</v>
      </c>
      <c r="D23" s="50" t="s">
        <v>100</v>
      </c>
      <c r="E23" s="51" t="s">
        <v>117</v>
      </c>
    </row>
    <row r="24" spans="2:5" ht="76.2" customHeight="1" thickBot="1" x14ac:dyDescent="0.35">
      <c r="B24" s="55" t="s">
        <v>118</v>
      </c>
      <c r="C24" s="49" t="s">
        <v>97</v>
      </c>
      <c r="D24" s="50" t="s">
        <v>119</v>
      </c>
      <c r="E24" s="51" t="s">
        <v>120</v>
      </c>
    </row>
    <row r="25" spans="2:5" ht="15" thickBot="1" x14ac:dyDescent="0.35">
      <c r="B25" s="191" t="s">
        <v>121</v>
      </c>
      <c r="C25" s="192"/>
      <c r="D25" s="192"/>
      <c r="E25" s="193"/>
    </row>
    <row r="26" spans="2:5" ht="15" thickBot="1" x14ac:dyDescent="0.35">
      <c r="B26" s="44" t="s">
        <v>79</v>
      </c>
      <c r="C26" s="45" t="s">
        <v>80</v>
      </c>
      <c r="D26" s="45" t="s">
        <v>81</v>
      </c>
      <c r="E26" s="45" t="s">
        <v>82</v>
      </c>
    </row>
    <row r="27" spans="2:5" ht="15" thickBot="1" x14ac:dyDescent="0.35">
      <c r="B27" s="73" t="s">
        <v>122</v>
      </c>
      <c r="C27" s="74"/>
      <c r="D27" s="75"/>
      <c r="E27" s="76"/>
    </row>
    <row r="28" spans="2:5" ht="79.8" thickBot="1" x14ac:dyDescent="0.35">
      <c r="B28" s="48" t="s">
        <v>123</v>
      </c>
      <c r="C28" s="49" t="s">
        <v>90</v>
      </c>
      <c r="D28" s="50" t="s">
        <v>124</v>
      </c>
      <c r="E28" s="51" t="s">
        <v>125</v>
      </c>
    </row>
    <row r="29" spans="2:5" ht="40.200000000000003" customHeight="1" thickBot="1" x14ac:dyDescent="0.35">
      <c r="B29" s="56" t="s">
        <v>126</v>
      </c>
      <c r="C29" s="49" t="s">
        <v>97</v>
      </c>
      <c r="D29" s="50" t="s">
        <v>124</v>
      </c>
      <c r="E29" s="51" t="s">
        <v>127</v>
      </c>
    </row>
    <row r="30" spans="2:5" ht="53.4" thickBot="1" x14ac:dyDescent="0.35">
      <c r="B30" s="48" t="s">
        <v>128</v>
      </c>
      <c r="C30" s="49" t="s">
        <v>97</v>
      </c>
      <c r="D30" s="50" t="s">
        <v>124</v>
      </c>
      <c r="E30" s="51" t="s">
        <v>129</v>
      </c>
    </row>
    <row r="31" spans="2:5" ht="48.6" customHeight="1" thickBot="1" x14ac:dyDescent="0.35">
      <c r="B31" s="219" t="s">
        <v>130</v>
      </c>
      <c r="C31" s="220"/>
      <c r="D31" s="220"/>
      <c r="E31" s="221"/>
    </row>
    <row r="32" spans="2:5" ht="53.4" thickBot="1" x14ac:dyDescent="0.35">
      <c r="B32" s="48" t="s">
        <v>131</v>
      </c>
      <c r="C32" s="49" t="s">
        <v>85</v>
      </c>
      <c r="D32" s="50" t="s">
        <v>132</v>
      </c>
      <c r="E32" s="49"/>
    </row>
    <row r="33" spans="2:5" ht="72" customHeight="1" thickBot="1" x14ac:dyDescent="0.35">
      <c r="B33" s="48" t="s">
        <v>133</v>
      </c>
      <c r="C33" s="49" t="s">
        <v>90</v>
      </c>
      <c r="D33" s="50" t="s">
        <v>134</v>
      </c>
      <c r="E33" s="51" t="s">
        <v>135</v>
      </c>
    </row>
    <row r="34" spans="2:5" ht="73.2" customHeight="1" thickBot="1" x14ac:dyDescent="0.35">
      <c r="B34" s="48" t="s">
        <v>136</v>
      </c>
      <c r="C34" s="49" t="s">
        <v>90</v>
      </c>
      <c r="D34" s="50" t="s">
        <v>137</v>
      </c>
      <c r="E34" s="51" t="s">
        <v>138</v>
      </c>
    </row>
    <row r="35" spans="2:5" ht="73.2" customHeight="1" thickBot="1" x14ac:dyDescent="0.35">
      <c r="B35" s="48" t="s">
        <v>139</v>
      </c>
      <c r="C35" s="49" t="s">
        <v>107</v>
      </c>
      <c r="D35" s="50" t="s">
        <v>134</v>
      </c>
      <c r="E35" s="51" t="s">
        <v>140</v>
      </c>
    </row>
    <row r="36" spans="2:5" ht="78.599999999999994" customHeight="1" thickBot="1" x14ac:dyDescent="0.35">
      <c r="B36" s="48" t="s">
        <v>141</v>
      </c>
      <c r="C36" s="49"/>
      <c r="D36" s="50" t="s">
        <v>142</v>
      </c>
      <c r="E36" s="51" t="s">
        <v>143</v>
      </c>
    </row>
    <row r="37" spans="2:5" ht="15" thickBot="1" x14ac:dyDescent="0.35">
      <c r="B37" s="57"/>
    </row>
    <row r="38" spans="2:5" ht="27.6" customHeight="1" thickBot="1" x14ac:dyDescent="0.35">
      <c r="B38" s="188" t="s">
        <v>144</v>
      </c>
      <c r="C38" s="189"/>
      <c r="D38" s="189"/>
      <c r="E38" s="190"/>
    </row>
    <row r="39" spans="2:5" ht="41.4" customHeight="1" thickBot="1" x14ac:dyDescent="0.35">
      <c r="B39" s="191" t="s">
        <v>145</v>
      </c>
      <c r="C39" s="192"/>
      <c r="D39" s="192"/>
      <c r="E39" s="193"/>
    </row>
    <row r="40" spans="2:5" ht="15" thickBot="1" x14ac:dyDescent="0.35">
      <c r="B40" s="44" t="s">
        <v>79</v>
      </c>
      <c r="C40" s="45" t="s">
        <v>80</v>
      </c>
      <c r="D40" s="45" t="s">
        <v>81</v>
      </c>
      <c r="E40" s="45" t="s">
        <v>82</v>
      </c>
    </row>
    <row r="41" spans="2:5" ht="82.95" customHeight="1" thickBot="1" x14ac:dyDescent="0.35">
      <c r="B41" s="58" t="s">
        <v>146</v>
      </c>
      <c r="C41" s="59" t="s">
        <v>107</v>
      </c>
      <c r="D41" s="50" t="s">
        <v>147</v>
      </c>
      <c r="E41" s="51" t="s">
        <v>148</v>
      </c>
    </row>
    <row r="42" spans="2:5" ht="15" thickBot="1" x14ac:dyDescent="0.35">
      <c r="B42" s="77" t="s">
        <v>149</v>
      </c>
      <c r="C42" s="78"/>
      <c r="D42" s="78"/>
      <c r="E42" s="79"/>
    </row>
    <row r="43" spans="2:5" ht="69.599999999999994" thickBot="1" x14ac:dyDescent="0.35">
      <c r="B43" s="61" t="s">
        <v>150</v>
      </c>
      <c r="C43" s="49" t="s">
        <v>90</v>
      </c>
      <c r="D43" s="62" t="s">
        <v>100</v>
      </c>
      <c r="E43" s="60" t="s">
        <v>151</v>
      </c>
    </row>
    <row r="44" spans="2:5" ht="55.2" customHeight="1" x14ac:dyDescent="0.3">
      <c r="B44" s="194" t="s">
        <v>152</v>
      </c>
      <c r="C44" s="208" t="s">
        <v>97</v>
      </c>
      <c r="D44" s="226" t="s">
        <v>153</v>
      </c>
      <c r="E44" s="54" t="s">
        <v>154</v>
      </c>
    </row>
    <row r="45" spans="2:5" ht="42.6" customHeight="1" thickBot="1" x14ac:dyDescent="0.35">
      <c r="B45" s="195"/>
      <c r="C45" s="210"/>
      <c r="D45" s="253"/>
      <c r="E45" s="51" t="s">
        <v>155</v>
      </c>
    </row>
    <row r="46" spans="2:5" ht="39.6" customHeight="1" thickBot="1" x14ac:dyDescent="0.35">
      <c r="B46" s="219" t="s">
        <v>156</v>
      </c>
      <c r="C46" s="220"/>
      <c r="D46" s="220"/>
      <c r="E46" s="221"/>
    </row>
    <row r="47" spans="2:5" ht="129" customHeight="1" thickBot="1" x14ac:dyDescent="0.35">
      <c r="B47" s="61" t="s">
        <v>157</v>
      </c>
      <c r="C47" s="63" t="s">
        <v>97</v>
      </c>
      <c r="D47" s="50" t="s">
        <v>158</v>
      </c>
      <c r="E47" s="51" t="s">
        <v>159</v>
      </c>
    </row>
    <row r="48" spans="2:5" ht="115.2" customHeight="1" x14ac:dyDescent="0.3">
      <c r="B48" s="194" t="s">
        <v>160</v>
      </c>
      <c r="C48" s="208" t="s">
        <v>97</v>
      </c>
      <c r="D48" s="226" t="s">
        <v>153</v>
      </c>
      <c r="E48" s="208"/>
    </row>
    <row r="49" spans="2:6" ht="15" thickBot="1" x14ac:dyDescent="0.35">
      <c r="B49" s="195"/>
      <c r="C49" s="210"/>
      <c r="D49" s="253"/>
      <c r="E49" s="210"/>
    </row>
    <row r="50" spans="2:6" ht="126" customHeight="1" thickBot="1" x14ac:dyDescent="0.35">
      <c r="B50" s="64" t="s">
        <v>161</v>
      </c>
      <c r="C50" s="49" t="s">
        <v>97</v>
      </c>
      <c r="D50" s="50" t="s">
        <v>162</v>
      </c>
      <c r="E50" s="51" t="s">
        <v>163</v>
      </c>
    </row>
    <row r="51" spans="2:6" ht="130.94999999999999" customHeight="1" thickBot="1" x14ac:dyDescent="0.35">
      <c r="B51" s="64" t="s">
        <v>164</v>
      </c>
      <c r="C51" s="49" t="s">
        <v>85</v>
      </c>
      <c r="D51" s="50" t="s">
        <v>165</v>
      </c>
      <c r="E51" s="51" t="s">
        <v>166</v>
      </c>
    </row>
    <row r="52" spans="2:6" ht="130.94999999999999" customHeight="1" thickBot="1" x14ac:dyDescent="0.35">
      <c r="B52" s="61" t="s">
        <v>167</v>
      </c>
      <c r="C52" s="49" t="s">
        <v>97</v>
      </c>
      <c r="D52" s="50" t="s">
        <v>168</v>
      </c>
      <c r="E52" s="51" t="s">
        <v>169</v>
      </c>
    </row>
    <row r="53" spans="2:6" ht="123.6" customHeight="1" thickBot="1" x14ac:dyDescent="0.35">
      <c r="B53" s="61" t="s">
        <v>170</v>
      </c>
      <c r="C53" s="49" t="s">
        <v>97</v>
      </c>
      <c r="D53" s="50" t="s">
        <v>171</v>
      </c>
      <c r="E53" s="49" t="s">
        <v>172</v>
      </c>
    </row>
    <row r="54" spans="2:6" ht="69.599999999999994" customHeight="1" thickBot="1" x14ac:dyDescent="0.35">
      <c r="B54" s="219" t="s">
        <v>173</v>
      </c>
      <c r="C54" s="220"/>
      <c r="D54" s="220"/>
      <c r="E54" s="221"/>
    </row>
    <row r="55" spans="2:6" ht="126" customHeight="1" thickBot="1" x14ac:dyDescent="0.35">
      <c r="B55" s="61" t="s">
        <v>174</v>
      </c>
      <c r="C55" s="49" t="s">
        <v>107</v>
      </c>
      <c r="D55" s="50" t="s">
        <v>175</v>
      </c>
      <c r="E55" s="49" t="s">
        <v>176</v>
      </c>
    </row>
    <row r="56" spans="2:6" ht="124.95" customHeight="1" thickBot="1" x14ac:dyDescent="0.35">
      <c r="B56" s="58" t="s">
        <v>177</v>
      </c>
      <c r="C56" s="49" t="s">
        <v>90</v>
      </c>
      <c r="D56" s="50" t="s">
        <v>100</v>
      </c>
      <c r="E56" s="49" t="s">
        <v>178</v>
      </c>
    </row>
    <row r="57" spans="2:6" ht="15" thickBot="1" x14ac:dyDescent="0.35">
      <c r="B57" s="57"/>
    </row>
    <row r="58" spans="2:6" ht="27.6" customHeight="1" thickBot="1" x14ac:dyDescent="0.35">
      <c r="B58" s="213" t="s">
        <v>179</v>
      </c>
      <c r="C58" s="214"/>
      <c r="D58" s="214"/>
      <c r="E58" s="214"/>
      <c r="F58" s="215"/>
    </row>
    <row r="59" spans="2:6" ht="15" thickBot="1" x14ac:dyDescent="0.35">
      <c r="B59" s="216" t="s">
        <v>180</v>
      </c>
      <c r="C59" s="217"/>
      <c r="D59" s="217"/>
      <c r="E59" s="217"/>
      <c r="F59" s="218"/>
    </row>
    <row r="60" spans="2:6" ht="27" thickBot="1" x14ac:dyDescent="0.35">
      <c r="B60" s="44" t="s">
        <v>79</v>
      </c>
      <c r="C60" s="196" t="s">
        <v>80</v>
      </c>
      <c r="D60" s="197"/>
      <c r="E60" s="45" t="s">
        <v>81</v>
      </c>
      <c r="F60" s="45" t="s">
        <v>82</v>
      </c>
    </row>
    <row r="61" spans="2:6" ht="69.599999999999994" customHeight="1" thickBot="1" x14ac:dyDescent="0.35">
      <c r="B61" s="219" t="s">
        <v>181</v>
      </c>
      <c r="C61" s="220"/>
      <c r="D61" s="220"/>
      <c r="E61" s="220"/>
      <c r="F61" s="221"/>
    </row>
    <row r="62" spans="2:6" ht="90" customHeight="1" thickBot="1" x14ac:dyDescent="0.35">
      <c r="B62" s="200" t="s">
        <v>182</v>
      </c>
      <c r="C62" s="201"/>
      <c r="D62" s="49" t="s">
        <v>90</v>
      </c>
      <c r="E62" s="50" t="s">
        <v>183</v>
      </c>
      <c r="F62" s="51" t="s">
        <v>184</v>
      </c>
    </row>
    <row r="63" spans="2:6" ht="171" customHeight="1" thickBot="1" x14ac:dyDescent="0.35">
      <c r="B63" s="200" t="s">
        <v>185</v>
      </c>
      <c r="C63" s="201"/>
      <c r="D63" s="49" t="s">
        <v>85</v>
      </c>
      <c r="E63" s="50" t="s">
        <v>186</v>
      </c>
      <c r="F63" s="51" t="s">
        <v>187</v>
      </c>
    </row>
    <row r="64" spans="2:6" ht="79.8" x14ac:dyDescent="0.3">
      <c r="B64" s="202" t="s">
        <v>188</v>
      </c>
      <c r="C64" s="203"/>
      <c r="D64" s="208" t="s">
        <v>97</v>
      </c>
      <c r="E64" s="53" t="s">
        <v>189</v>
      </c>
      <c r="F64" s="54" t="s">
        <v>192</v>
      </c>
    </row>
    <row r="65" spans="2:6" ht="89.4" customHeight="1" thickBot="1" x14ac:dyDescent="0.35">
      <c r="B65" s="204"/>
      <c r="C65" s="205"/>
      <c r="D65" s="209"/>
      <c r="E65" s="47" t="s">
        <v>190</v>
      </c>
      <c r="F65" s="54" t="s">
        <v>193</v>
      </c>
    </row>
    <row r="66" spans="2:6" ht="80.400000000000006" hidden="1" thickBot="1" x14ac:dyDescent="0.35">
      <c r="B66" s="206"/>
      <c r="C66" s="207"/>
      <c r="D66" s="210"/>
      <c r="E66" s="49" t="s">
        <v>191</v>
      </c>
      <c r="F66" s="51" t="s">
        <v>194</v>
      </c>
    </row>
    <row r="67" spans="2:6" ht="45.6" customHeight="1" thickBot="1" x14ac:dyDescent="0.35">
      <c r="B67" s="219" t="s">
        <v>195</v>
      </c>
      <c r="C67" s="220"/>
      <c r="D67" s="220"/>
      <c r="E67" s="220"/>
      <c r="F67" s="221"/>
    </row>
    <row r="68" spans="2:6" ht="110.4" customHeight="1" thickBot="1" x14ac:dyDescent="0.35">
      <c r="B68" s="198" t="s">
        <v>196</v>
      </c>
      <c r="C68" s="199"/>
      <c r="D68" s="49" t="s">
        <v>90</v>
      </c>
      <c r="E68" s="49" t="s">
        <v>197</v>
      </c>
      <c r="F68" s="51" t="s">
        <v>198</v>
      </c>
    </row>
    <row r="69" spans="2:6" ht="110.4" customHeight="1" thickBot="1" x14ac:dyDescent="0.35">
      <c r="B69" s="211" t="s">
        <v>199</v>
      </c>
      <c r="C69" s="212"/>
      <c r="D69" s="49">
        <v>2018</v>
      </c>
      <c r="E69" s="49" t="s">
        <v>200</v>
      </c>
      <c r="F69" s="49"/>
    </row>
    <row r="70" spans="2:6" ht="27.6" customHeight="1" thickBot="1" x14ac:dyDescent="0.35">
      <c r="B70" s="191" t="s">
        <v>201</v>
      </c>
      <c r="C70" s="192"/>
      <c r="D70" s="192"/>
      <c r="E70" s="192"/>
      <c r="F70" s="193"/>
    </row>
    <row r="71" spans="2:6" ht="27" thickBot="1" x14ac:dyDescent="0.35">
      <c r="B71" s="44" t="s">
        <v>79</v>
      </c>
      <c r="C71" s="196" t="s">
        <v>80</v>
      </c>
      <c r="D71" s="197"/>
      <c r="E71" s="45" t="s">
        <v>81</v>
      </c>
      <c r="F71" s="45" t="s">
        <v>82</v>
      </c>
    </row>
    <row r="72" spans="2:6" ht="30.6" customHeight="1" thickBot="1" x14ac:dyDescent="0.35">
      <c r="B72" s="219" t="s">
        <v>202</v>
      </c>
      <c r="C72" s="220"/>
      <c r="D72" s="220"/>
      <c r="E72" s="220"/>
      <c r="F72" s="221"/>
    </row>
    <row r="73" spans="2:6" ht="61.95" customHeight="1" x14ac:dyDescent="0.3">
      <c r="B73" s="228" t="s">
        <v>203</v>
      </c>
      <c r="C73" s="229"/>
      <c r="D73" s="208" t="s">
        <v>97</v>
      </c>
      <c r="E73" s="226" t="s">
        <v>206</v>
      </c>
      <c r="F73" s="208"/>
    </row>
    <row r="74" spans="2:6" ht="51" customHeight="1" x14ac:dyDescent="0.3">
      <c r="B74" s="222" t="s">
        <v>204</v>
      </c>
      <c r="C74" s="223"/>
      <c r="D74" s="209"/>
      <c r="E74" s="227"/>
      <c r="F74" s="209"/>
    </row>
    <row r="75" spans="2:6" ht="46.2" customHeight="1" x14ac:dyDescent="0.3">
      <c r="B75" s="222" t="s">
        <v>205</v>
      </c>
      <c r="C75" s="223"/>
      <c r="D75" s="209"/>
      <c r="E75" s="227"/>
      <c r="F75" s="209"/>
    </row>
    <row r="76" spans="2:6" ht="52.2" customHeight="1" thickBot="1" x14ac:dyDescent="0.35">
      <c r="B76" s="224" t="s">
        <v>207</v>
      </c>
      <c r="C76" s="225"/>
      <c r="D76" s="49" t="s">
        <v>107</v>
      </c>
      <c r="E76" s="50" t="s">
        <v>208</v>
      </c>
      <c r="F76" s="49"/>
    </row>
    <row r="77" spans="2:6" ht="31.2" customHeight="1" thickBot="1" x14ac:dyDescent="0.35">
      <c r="B77" s="219" t="s">
        <v>209</v>
      </c>
      <c r="C77" s="220"/>
      <c r="D77" s="220"/>
      <c r="E77" s="220"/>
      <c r="F77" s="221"/>
    </row>
    <row r="78" spans="2:6" ht="68.400000000000006" customHeight="1" thickBot="1" x14ac:dyDescent="0.35">
      <c r="B78" s="198" t="s">
        <v>210</v>
      </c>
      <c r="C78" s="199"/>
      <c r="D78" s="49" t="s">
        <v>107</v>
      </c>
      <c r="E78" s="50" t="s">
        <v>208</v>
      </c>
      <c r="F78" s="49"/>
    </row>
    <row r="79" spans="2:6" ht="68.400000000000006" customHeight="1" thickBot="1" x14ac:dyDescent="0.35">
      <c r="B79" s="198" t="s">
        <v>211</v>
      </c>
      <c r="C79" s="199"/>
      <c r="D79" s="49" t="s">
        <v>97</v>
      </c>
      <c r="E79" s="50" t="s">
        <v>212</v>
      </c>
      <c r="F79" s="49"/>
    </row>
    <row r="80" spans="2:6" x14ac:dyDescent="0.3">
      <c r="B80" s="46"/>
      <c r="C80" s="46"/>
      <c r="D80" s="46"/>
      <c r="E80" s="46"/>
      <c r="F80" s="46"/>
    </row>
    <row r="81" spans="2:7" ht="15" thickBot="1" x14ac:dyDescent="0.35">
      <c r="B81" s="57"/>
    </row>
    <row r="82" spans="2:7" ht="15" thickBot="1" x14ac:dyDescent="0.35">
      <c r="B82" s="213" t="s">
        <v>213</v>
      </c>
      <c r="C82" s="214"/>
      <c r="D82" s="214"/>
      <c r="E82" s="214"/>
      <c r="F82" s="214"/>
      <c r="G82" s="215"/>
    </row>
    <row r="83" spans="2:7" ht="41.4" customHeight="1" thickBot="1" x14ac:dyDescent="0.35">
      <c r="B83" s="216" t="s">
        <v>214</v>
      </c>
      <c r="C83" s="217"/>
      <c r="D83" s="217"/>
      <c r="E83" s="217"/>
      <c r="F83" s="217"/>
      <c r="G83" s="218"/>
    </row>
    <row r="84" spans="2:7" ht="15" thickBot="1" x14ac:dyDescent="0.35">
      <c r="B84" s="44" t="s">
        <v>79</v>
      </c>
      <c r="C84" s="45" t="s">
        <v>80</v>
      </c>
      <c r="D84" s="196" t="s">
        <v>81</v>
      </c>
      <c r="E84" s="197"/>
      <c r="F84" s="196" t="s">
        <v>82</v>
      </c>
      <c r="G84" s="197"/>
    </row>
    <row r="85" spans="2:7" ht="28.2" customHeight="1" thickBot="1" x14ac:dyDescent="0.35">
      <c r="B85" s="219" t="s">
        <v>215</v>
      </c>
      <c r="C85" s="220"/>
      <c r="D85" s="220"/>
      <c r="E85" s="220"/>
      <c r="F85" s="220"/>
      <c r="G85" s="221"/>
    </row>
    <row r="86" spans="2:7" ht="97.2" thickBot="1" x14ac:dyDescent="0.35">
      <c r="B86" s="66" t="s">
        <v>216</v>
      </c>
      <c r="C86" s="49" t="s">
        <v>90</v>
      </c>
      <c r="D86" s="230" t="s">
        <v>217</v>
      </c>
      <c r="E86" s="231"/>
      <c r="F86" s="232" t="s">
        <v>218</v>
      </c>
      <c r="G86" s="233"/>
    </row>
    <row r="87" spans="2:7" ht="94.2" customHeight="1" thickBot="1" x14ac:dyDescent="0.35">
      <c r="B87" s="66" t="s">
        <v>219</v>
      </c>
      <c r="C87" s="49" t="s">
        <v>85</v>
      </c>
      <c r="D87" s="230" t="s">
        <v>220</v>
      </c>
      <c r="E87" s="231"/>
      <c r="F87" s="238"/>
      <c r="G87" s="239"/>
    </row>
    <row r="88" spans="2:7" ht="121.95" customHeight="1" thickBot="1" x14ac:dyDescent="0.35">
      <c r="B88" s="66" t="s">
        <v>221</v>
      </c>
      <c r="C88" s="49" t="s">
        <v>107</v>
      </c>
      <c r="D88" s="230" t="s">
        <v>100</v>
      </c>
      <c r="E88" s="231"/>
      <c r="F88" s="236"/>
      <c r="G88" s="237"/>
    </row>
    <row r="89" spans="2:7" ht="105.6" customHeight="1" thickBot="1" x14ac:dyDescent="0.35">
      <c r="B89" s="66" t="s">
        <v>222</v>
      </c>
      <c r="C89" s="49" t="s">
        <v>97</v>
      </c>
      <c r="D89" s="230" t="s">
        <v>100</v>
      </c>
      <c r="E89" s="231"/>
      <c r="F89" s="236"/>
      <c r="G89" s="237"/>
    </row>
    <row r="90" spans="2:7" ht="55.95" customHeight="1" thickBot="1" x14ac:dyDescent="0.35">
      <c r="B90" s="219" t="s">
        <v>223</v>
      </c>
      <c r="C90" s="220"/>
      <c r="D90" s="220"/>
      <c r="E90" s="220"/>
      <c r="F90" s="220"/>
      <c r="G90" s="221"/>
    </row>
    <row r="91" spans="2:7" ht="55.8" thickBot="1" x14ac:dyDescent="0.35">
      <c r="B91" s="61" t="s">
        <v>224</v>
      </c>
      <c r="C91" s="49" t="s">
        <v>90</v>
      </c>
      <c r="D91" s="230" t="s">
        <v>225</v>
      </c>
      <c r="E91" s="231"/>
      <c r="F91" s="232" t="s">
        <v>226</v>
      </c>
      <c r="G91" s="233"/>
    </row>
    <row r="92" spans="2:7" ht="85.95" customHeight="1" thickBot="1" x14ac:dyDescent="0.35">
      <c r="B92" s="61" t="s">
        <v>227</v>
      </c>
      <c r="C92" s="49" t="s">
        <v>228</v>
      </c>
      <c r="D92" s="230" t="s">
        <v>229</v>
      </c>
      <c r="E92" s="231"/>
      <c r="F92" s="232" t="s">
        <v>230</v>
      </c>
      <c r="G92" s="233"/>
    </row>
    <row r="93" spans="2:7" ht="115.95" customHeight="1" x14ac:dyDescent="0.3">
      <c r="B93" s="247" t="s">
        <v>231</v>
      </c>
      <c r="C93" s="208" t="s">
        <v>85</v>
      </c>
      <c r="D93" s="249" t="s">
        <v>100</v>
      </c>
      <c r="E93" s="250"/>
      <c r="F93" s="234" t="s">
        <v>232</v>
      </c>
      <c r="G93" s="235"/>
    </row>
    <row r="94" spans="2:7" ht="15" thickBot="1" x14ac:dyDescent="0.35">
      <c r="B94" s="248"/>
      <c r="C94" s="210"/>
      <c r="D94" s="251"/>
      <c r="E94" s="252"/>
      <c r="F94" s="242" t="s">
        <v>233</v>
      </c>
      <c r="G94" s="243"/>
    </row>
    <row r="95" spans="2:7" ht="73.95" customHeight="1" thickBot="1" x14ac:dyDescent="0.35">
      <c r="B95" s="61" t="s">
        <v>234</v>
      </c>
      <c r="C95" s="49" t="s">
        <v>97</v>
      </c>
      <c r="D95" s="230" t="s">
        <v>235</v>
      </c>
      <c r="E95" s="231"/>
      <c r="F95" s="232" t="s">
        <v>236</v>
      </c>
      <c r="G95" s="233"/>
    </row>
    <row r="96" spans="2:7" ht="55.95" customHeight="1" thickBot="1" x14ac:dyDescent="0.35">
      <c r="B96" s="219" t="s">
        <v>237</v>
      </c>
      <c r="C96" s="220"/>
      <c r="D96" s="220"/>
      <c r="E96" s="220"/>
      <c r="F96" s="220"/>
      <c r="G96" s="221"/>
    </row>
    <row r="97" spans="2:7" ht="83.4" thickBot="1" x14ac:dyDescent="0.35">
      <c r="B97" s="61" t="s">
        <v>238</v>
      </c>
      <c r="C97" s="49" t="s">
        <v>90</v>
      </c>
      <c r="D97" s="230" t="s">
        <v>217</v>
      </c>
      <c r="E97" s="231"/>
      <c r="F97" s="232" t="s">
        <v>239</v>
      </c>
      <c r="G97" s="233"/>
    </row>
    <row r="98" spans="2:7" ht="55.8" thickBot="1" x14ac:dyDescent="0.35">
      <c r="B98" s="61" t="s">
        <v>240</v>
      </c>
      <c r="C98" s="49" t="s">
        <v>107</v>
      </c>
      <c r="D98" s="230" t="s">
        <v>100</v>
      </c>
      <c r="E98" s="231"/>
      <c r="F98" s="232" t="s">
        <v>241</v>
      </c>
      <c r="G98" s="233"/>
    </row>
    <row r="99" spans="2:7" ht="40.200000000000003" customHeight="1" thickBot="1" x14ac:dyDescent="0.35">
      <c r="B99" s="219" t="s">
        <v>242</v>
      </c>
      <c r="C99" s="220"/>
      <c r="D99" s="220"/>
      <c r="E99" s="220"/>
      <c r="F99" s="220"/>
      <c r="G99" s="221"/>
    </row>
    <row r="100" spans="2:7" ht="83.4" thickBot="1" x14ac:dyDescent="0.35">
      <c r="B100" s="61" t="s">
        <v>243</v>
      </c>
      <c r="C100" s="49" t="s">
        <v>85</v>
      </c>
      <c r="D100" s="238" t="s">
        <v>244</v>
      </c>
      <c r="E100" s="239"/>
      <c r="F100" s="258"/>
      <c r="G100" s="259"/>
    </row>
    <row r="101" spans="2:7" ht="87.6" customHeight="1" thickBot="1" x14ac:dyDescent="0.35">
      <c r="B101" s="67" t="s">
        <v>245</v>
      </c>
      <c r="C101" s="68" t="s">
        <v>97</v>
      </c>
      <c r="D101" s="240" t="s">
        <v>244</v>
      </c>
      <c r="E101" s="241"/>
      <c r="F101" s="232" t="s">
        <v>246</v>
      </c>
      <c r="G101" s="233"/>
    </row>
    <row r="102" spans="2:7" ht="91.2" customHeight="1" thickBot="1" x14ac:dyDescent="0.35">
      <c r="B102" s="67" t="s">
        <v>247</v>
      </c>
      <c r="C102" s="68" t="s">
        <v>85</v>
      </c>
      <c r="D102" s="240" t="s">
        <v>248</v>
      </c>
      <c r="E102" s="241"/>
      <c r="F102" s="232"/>
      <c r="G102" s="233"/>
    </row>
    <row r="103" spans="2:7" ht="102.6" customHeight="1" thickBot="1" x14ac:dyDescent="0.35">
      <c r="B103" s="67" t="s">
        <v>249</v>
      </c>
      <c r="C103" s="69"/>
      <c r="D103" s="256" t="s">
        <v>250</v>
      </c>
      <c r="E103" s="257"/>
      <c r="F103" s="232" t="s">
        <v>251</v>
      </c>
      <c r="G103" s="233"/>
    </row>
    <row r="104" spans="2:7" ht="49.2" customHeight="1" thickBot="1" x14ac:dyDescent="0.35">
      <c r="B104" s="219" t="s">
        <v>252</v>
      </c>
      <c r="C104" s="220"/>
      <c r="D104" s="220"/>
      <c r="E104" s="220"/>
      <c r="F104" s="220"/>
      <c r="G104" s="221"/>
    </row>
    <row r="105" spans="2:7" ht="83.4" thickBot="1" x14ac:dyDescent="0.35">
      <c r="B105" s="61" t="s">
        <v>253</v>
      </c>
      <c r="C105" s="49" t="s">
        <v>97</v>
      </c>
      <c r="D105" s="230" t="s">
        <v>100</v>
      </c>
      <c r="E105" s="231"/>
      <c r="F105" s="232" t="s">
        <v>254</v>
      </c>
      <c r="G105" s="233"/>
    </row>
    <row r="106" spans="2:7" ht="41.4" customHeight="1" thickBot="1" x14ac:dyDescent="0.35">
      <c r="B106" s="216" t="s">
        <v>255</v>
      </c>
      <c r="C106" s="217"/>
      <c r="D106" s="217"/>
      <c r="E106" s="217"/>
      <c r="F106" s="217"/>
      <c r="G106" s="218"/>
    </row>
    <row r="107" spans="2:7" ht="15" thickBot="1" x14ac:dyDescent="0.35">
      <c r="B107" s="44" t="s">
        <v>79</v>
      </c>
      <c r="C107" s="45" t="s">
        <v>80</v>
      </c>
      <c r="D107" s="196" t="s">
        <v>81</v>
      </c>
      <c r="E107" s="197"/>
      <c r="F107" s="196" t="s">
        <v>82</v>
      </c>
      <c r="G107" s="197"/>
    </row>
    <row r="108" spans="2:7" ht="42" customHeight="1" thickBot="1" x14ac:dyDescent="0.35">
      <c r="B108" s="219" t="s">
        <v>256</v>
      </c>
      <c r="C108" s="220"/>
      <c r="D108" s="220"/>
      <c r="E108" s="220"/>
      <c r="F108" s="220"/>
      <c r="G108" s="221"/>
    </row>
    <row r="109" spans="2:7" ht="42" customHeight="1" thickBot="1" x14ac:dyDescent="0.35">
      <c r="B109" s="61" t="s">
        <v>257</v>
      </c>
      <c r="C109" s="49" t="s">
        <v>85</v>
      </c>
      <c r="D109" s="230" t="s">
        <v>258</v>
      </c>
      <c r="E109" s="231"/>
      <c r="F109" s="232" t="s">
        <v>259</v>
      </c>
      <c r="G109" s="233"/>
    </row>
    <row r="110" spans="2:7" ht="51" customHeight="1" thickBot="1" x14ac:dyDescent="0.35">
      <c r="B110" s="61" t="s">
        <v>260</v>
      </c>
      <c r="C110" s="49" t="s">
        <v>261</v>
      </c>
      <c r="D110" s="230" t="s">
        <v>217</v>
      </c>
      <c r="E110" s="231"/>
      <c r="F110" s="232" t="s">
        <v>262</v>
      </c>
      <c r="G110" s="233"/>
    </row>
    <row r="111" spans="2:7" ht="61.95" customHeight="1" thickBot="1" x14ac:dyDescent="0.35">
      <c r="B111" s="61" t="s">
        <v>263</v>
      </c>
      <c r="C111" s="49" t="s">
        <v>261</v>
      </c>
      <c r="D111" s="230" t="s">
        <v>264</v>
      </c>
      <c r="E111" s="231"/>
      <c r="F111" s="238"/>
      <c r="G111" s="239"/>
    </row>
    <row r="112" spans="2:7" ht="41.4" customHeight="1" thickBot="1" x14ac:dyDescent="0.35">
      <c r="B112" s="216" t="s">
        <v>265</v>
      </c>
      <c r="C112" s="217"/>
      <c r="D112" s="217"/>
      <c r="E112" s="217"/>
      <c r="F112" s="217"/>
      <c r="G112" s="218"/>
    </row>
    <row r="113" spans="2:7" ht="15" thickBot="1" x14ac:dyDescent="0.35">
      <c r="B113" s="44" t="s">
        <v>79</v>
      </c>
      <c r="C113" s="45" t="s">
        <v>80</v>
      </c>
      <c r="D113" s="196" t="s">
        <v>81</v>
      </c>
      <c r="E113" s="197"/>
      <c r="F113" s="196" t="s">
        <v>82</v>
      </c>
      <c r="G113" s="197"/>
    </row>
    <row r="114" spans="2:7" ht="39" customHeight="1" thickBot="1" x14ac:dyDescent="0.35">
      <c r="B114" s="219" t="s">
        <v>266</v>
      </c>
      <c r="C114" s="220"/>
      <c r="D114" s="220"/>
      <c r="E114" s="220"/>
      <c r="F114" s="220"/>
      <c r="G114" s="221"/>
    </row>
    <row r="115" spans="2:7" ht="111" thickBot="1" x14ac:dyDescent="0.35">
      <c r="B115" s="61" t="s">
        <v>267</v>
      </c>
      <c r="C115" s="238" t="s">
        <v>85</v>
      </c>
      <c r="D115" s="239"/>
      <c r="E115" s="230" t="s">
        <v>268</v>
      </c>
      <c r="F115" s="231"/>
      <c r="G115" s="51" t="s">
        <v>269</v>
      </c>
    </row>
    <row r="116" spans="2:7" ht="81.599999999999994" customHeight="1" thickBot="1" x14ac:dyDescent="0.35">
      <c r="B116" s="61" t="s">
        <v>270</v>
      </c>
      <c r="C116" s="238" t="s">
        <v>97</v>
      </c>
      <c r="D116" s="239"/>
      <c r="E116" s="230" t="s">
        <v>208</v>
      </c>
      <c r="F116" s="231"/>
      <c r="G116" s="51"/>
    </row>
    <row r="117" spans="2:7" ht="53.4" customHeight="1" thickBot="1" x14ac:dyDescent="0.35">
      <c r="B117" s="61" t="s">
        <v>271</v>
      </c>
      <c r="C117" s="238" t="s">
        <v>90</v>
      </c>
      <c r="D117" s="239"/>
      <c r="E117" s="230" t="s">
        <v>208</v>
      </c>
      <c r="F117" s="231"/>
      <c r="G117" s="51" t="s">
        <v>272</v>
      </c>
    </row>
    <row r="118" spans="2:7" x14ac:dyDescent="0.3">
      <c r="B118" s="46"/>
      <c r="C118" s="46"/>
      <c r="D118" s="46"/>
      <c r="E118" s="46"/>
      <c r="F118" s="46"/>
      <c r="G118" s="46"/>
    </row>
    <row r="119" spans="2:7" x14ac:dyDescent="0.3">
      <c r="B119" s="57"/>
    </row>
  </sheetData>
  <mergeCells count="108">
    <mergeCell ref="B104:G104"/>
    <mergeCell ref="B108:G108"/>
    <mergeCell ref="B114:G114"/>
    <mergeCell ref="B31:E31"/>
    <mergeCell ref="B67:F67"/>
    <mergeCell ref="B72:F72"/>
    <mergeCell ref="B77:F77"/>
    <mergeCell ref="B85:G85"/>
    <mergeCell ref="B90:G90"/>
    <mergeCell ref="B96:G96"/>
    <mergeCell ref="D113:E113"/>
    <mergeCell ref="F113:G113"/>
    <mergeCell ref="D107:E107"/>
    <mergeCell ref="F107:G107"/>
    <mergeCell ref="D109:E109"/>
    <mergeCell ref="F109:G109"/>
    <mergeCell ref="D103:E103"/>
    <mergeCell ref="F103:G103"/>
    <mergeCell ref="D105:E105"/>
    <mergeCell ref="F105:G105"/>
    <mergeCell ref="B106:G106"/>
    <mergeCell ref="D100:E100"/>
    <mergeCell ref="F100:G100"/>
    <mergeCell ref="D101:E101"/>
    <mergeCell ref="C117:D117"/>
    <mergeCell ref="E117:F117"/>
    <mergeCell ref="B7:E7"/>
    <mergeCell ref="B10:E10"/>
    <mergeCell ref="B18:E18"/>
    <mergeCell ref="B46:E46"/>
    <mergeCell ref="B54:E54"/>
    <mergeCell ref="B79:C79"/>
    <mergeCell ref="B83:G83"/>
    <mergeCell ref="D92:E92"/>
    <mergeCell ref="B93:B94"/>
    <mergeCell ref="C93:C94"/>
    <mergeCell ref="D93:E94"/>
    <mergeCell ref="C44:C45"/>
    <mergeCell ref="D44:D45"/>
    <mergeCell ref="B48:B49"/>
    <mergeCell ref="C48:C49"/>
    <mergeCell ref="D48:D49"/>
    <mergeCell ref="E48:E49"/>
    <mergeCell ref="B16:E16"/>
    <mergeCell ref="B20:B21"/>
    <mergeCell ref="C20:C21"/>
    <mergeCell ref="D20:D21"/>
    <mergeCell ref="B25:E25"/>
    <mergeCell ref="C115:D115"/>
    <mergeCell ref="E115:F115"/>
    <mergeCell ref="C116:D116"/>
    <mergeCell ref="E116:F116"/>
    <mergeCell ref="D110:E110"/>
    <mergeCell ref="F110:G110"/>
    <mergeCell ref="D111:E111"/>
    <mergeCell ref="F111:G111"/>
    <mergeCell ref="B112:G112"/>
    <mergeCell ref="F101:G101"/>
    <mergeCell ref="D102:E102"/>
    <mergeCell ref="F102:G102"/>
    <mergeCell ref="D97:E97"/>
    <mergeCell ref="F97:G97"/>
    <mergeCell ref="D98:E98"/>
    <mergeCell ref="F98:G98"/>
    <mergeCell ref="B99:G99"/>
    <mergeCell ref="F94:G94"/>
    <mergeCell ref="D95:E95"/>
    <mergeCell ref="F95:G95"/>
    <mergeCell ref="D91:E91"/>
    <mergeCell ref="F91:G91"/>
    <mergeCell ref="F92:G92"/>
    <mergeCell ref="F93:G93"/>
    <mergeCell ref="D88:E88"/>
    <mergeCell ref="F88:G88"/>
    <mergeCell ref="D89:E89"/>
    <mergeCell ref="F89:G89"/>
    <mergeCell ref="D86:E86"/>
    <mergeCell ref="F86:G86"/>
    <mergeCell ref="D87:E87"/>
    <mergeCell ref="F87:G87"/>
    <mergeCell ref="B82:G82"/>
    <mergeCell ref="D84:E84"/>
    <mergeCell ref="F84:G84"/>
    <mergeCell ref="B75:C75"/>
    <mergeCell ref="B76:C76"/>
    <mergeCell ref="B78:C78"/>
    <mergeCell ref="D73:D75"/>
    <mergeCell ref="E73:E75"/>
    <mergeCell ref="F73:F75"/>
    <mergeCell ref="B73:C73"/>
    <mergeCell ref="B74:C74"/>
    <mergeCell ref="B38:E38"/>
    <mergeCell ref="B39:E39"/>
    <mergeCell ref="B44:B45"/>
    <mergeCell ref="B4:E4"/>
    <mergeCell ref="B5:E5"/>
    <mergeCell ref="B70:F70"/>
    <mergeCell ref="C71:D71"/>
    <mergeCell ref="B68:C68"/>
    <mergeCell ref="B63:C63"/>
    <mergeCell ref="B64:C66"/>
    <mergeCell ref="D64:D66"/>
    <mergeCell ref="B69:C69"/>
    <mergeCell ref="B58:F58"/>
    <mergeCell ref="B62:C62"/>
    <mergeCell ref="B59:F59"/>
    <mergeCell ref="C60:D60"/>
    <mergeCell ref="B61:F6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I120"/>
  <sheetViews>
    <sheetView topLeftCell="A61" workbookViewId="0">
      <selection activeCell="E11" sqref="E11"/>
    </sheetView>
  </sheetViews>
  <sheetFormatPr defaultRowHeight="14.4" x14ac:dyDescent="0.3"/>
  <cols>
    <col min="2" max="2" width="70.88671875" bestFit="1" customWidth="1"/>
    <col min="3" max="3" width="11.33203125" bestFit="1" customWidth="1"/>
    <col min="4" max="4" width="16.33203125" bestFit="1" customWidth="1"/>
    <col min="5" max="5" width="38.109375" bestFit="1" customWidth="1"/>
    <col min="6" max="6" width="32.33203125" customWidth="1"/>
    <col min="7" max="7" width="19.109375" customWidth="1"/>
  </cols>
  <sheetData>
    <row r="3" spans="2:5" ht="16.2" thickBot="1" x14ac:dyDescent="0.35">
      <c r="B3" s="89" t="s">
        <v>274</v>
      </c>
    </row>
    <row r="4" spans="2:5" ht="15" thickBot="1" x14ac:dyDescent="0.35">
      <c r="B4" s="188" t="s">
        <v>77</v>
      </c>
      <c r="C4" s="189"/>
      <c r="D4" s="189"/>
      <c r="E4" s="190"/>
    </row>
    <row r="5" spans="2:5" ht="15" thickBot="1" x14ac:dyDescent="0.35">
      <c r="B5" s="191" t="s">
        <v>78</v>
      </c>
      <c r="C5" s="192"/>
      <c r="D5" s="192"/>
      <c r="E5" s="193"/>
    </row>
    <row r="6" spans="2:5" ht="15" thickBot="1" x14ac:dyDescent="0.35">
      <c r="B6" s="44" t="s">
        <v>79</v>
      </c>
      <c r="C6" s="45" t="s">
        <v>80</v>
      </c>
      <c r="D6" s="45" t="s">
        <v>81</v>
      </c>
      <c r="E6" s="45" t="s">
        <v>82</v>
      </c>
    </row>
    <row r="7" spans="2:5" x14ac:dyDescent="0.3">
      <c r="B7" s="274" t="s">
        <v>83</v>
      </c>
      <c r="C7" s="276"/>
      <c r="D7" s="278"/>
      <c r="E7" s="280"/>
    </row>
    <row r="8" spans="2:5" ht="15" thickBot="1" x14ac:dyDescent="0.35">
      <c r="B8" s="275"/>
      <c r="C8" s="277"/>
      <c r="D8" s="279"/>
      <c r="E8" s="281"/>
    </row>
    <row r="9" spans="2:5" ht="30" thickBot="1" x14ac:dyDescent="0.35">
      <c r="B9" s="88" t="s">
        <v>84</v>
      </c>
      <c r="C9" s="49" t="s">
        <v>85</v>
      </c>
      <c r="D9" s="87" t="s">
        <v>86</v>
      </c>
      <c r="E9" s="90" t="s">
        <v>275</v>
      </c>
    </row>
    <row r="10" spans="2:5" ht="15" thickBot="1" x14ac:dyDescent="0.35">
      <c r="B10" s="52" t="s">
        <v>88</v>
      </c>
      <c r="C10" s="91"/>
      <c r="D10" s="92"/>
      <c r="E10" s="49"/>
    </row>
    <row r="11" spans="2:5" x14ac:dyDescent="0.3">
      <c r="B11" s="254" t="s">
        <v>89</v>
      </c>
      <c r="C11" s="208" t="s">
        <v>90</v>
      </c>
      <c r="D11" s="226" t="s">
        <v>91</v>
      </c>
      <c r="E11" s="93" t="s">
        <v>276</v>
      </c>
    </row>
    <row r="12" spans="2:5" ht="15" thickBot="1" x14ac:dyDescent="0.35">
      <c r="B12" s="255"/>
      <c r="C12" s="210"/>
      <c r="D12" s="253"/>
      <c r="E12" s="90" t="s">
        <v>277</v>
      </c>
    </row>
    <row r="13" spans="2:5" x14ac:dyDescent="0.3">
      <c r="B13" s="254" t="s">
        <v>93</v>
      </c>
      <c r="C13" s="208" t="s">
        <v>85</v>
      </c>
      <c r="D13" s="226" t="s">
        <v>94</v>
      </c>
      <c r="E13" s="93"/>
    </row>
    <row r="14" spans="2:5" ht="24.6" customHeight="1" x14ac:dyDescent="0.3">
      <c r="B14" s="273"/>
      <c r="C14" s="209"/>
      <c r="D14" s="227"/>
      <c r="E14" s="93" t="s">
        <v>278</v>
      </c>
    </row>
    <row r="15" spans="2:5" ht="15" thickBot="1" x14ac:dyDescent="0.35">
      <c r="B15" s="255"/>
      <c r="C15" s="210"/>
      <c r="D15" s="253"/>
      <c r="E15" s="90"/>
    </row>
    <row r="16" spans="2:5" ht="27" thickBot="1" x14ac:dyDescent="0.35">
      <c r="B16" s="88" t="s">
        <v>96</v>
      </c>
      <c r="C16" s="49" t="s">
        <v>97</v>
      </c>
      <c r="D16" s="87" t="s">
        <v>98</v>
      </c>
      <c r="E16" s="94" t="s">
        <v>279</v>
      </c>
    </row>
    <row r="17" spans="2:6" x14ac:dyDescent="0.3">
      <c r="B17" s="254" t="s">
        <v>99</v>
      </c>
      <c r="C17" s="208" t="s">
        <v>85</v>
      </c>
      <c r="D17" s="226" t="s">
        <v>100</v>
      </c>
      <c r="E17" s="93" t="s">
        <v>280</v>
      </c>
    </row>
    <row r="18" spans="2:6" ht="15" thickBot="1" x14ac:dyDescent="0.35">
      <c r="B18" s="255"/>
      <c r="C18" s="210"/>
      <c r="D18" s="253"/>
      <c r="E18" s="90" t="s">
        <v>281</v>
      </c>
    </row>
    <row r="19" spans="2:6" ht="23.4" thickBot="1" x14ac:dyDescent="0.35">
      <c r="B19" s="88" t="s">
        <v>102</v>
      </c>
      <c r="C19" s="49" t="s">
        <v>90</v>
      </c>
      <c r="D19" s="87" t="s">
        <v>100</v>
      </c>
      <c r="E19" s="90" t="s">
        <v>282</v>
      </c>
    </row>
    <row r="20" spans="2:6" ht="15" thickBot="1" x14ac:dyDescent="0.35">
      <c r="B20" s="191" t="s">
        <v>104</v>
      </c>
      <c r="C20" s="192"/>
      <c r="D20" s="192"/>
      <c r="E20" s="193"/>
    </row>
    <row r="21" spans="2:6" ht="15" thickBot="1" x14ac:dyDescent="0.35">
      <c r="B21" s="44" t="s">
        <v>79</v>
      </c>
      <c r="C21" s="45" t="s">
        <v>80</v>
      </c>
      <c r="D21" s="45" t="s">
        <v>81</v>
      </c>
      <c r="E21" s="45" t="s">
        <v>82</v>
      </c>
    </row>
    <row r="22" spans="2:6" ht="28.2" thickBot="1" x14ac:dyDescent="0.35">
      <c r="B22" s="52" t="s">
        <v>105</v>
      </c>
      <c r="C22" s="95"/>
      <c r="D22" s="92"/>
      <c r="E22" s="96"/>
    </row>
    <row r="23" spans="2:6" ht="56.4" thickBot="1" x14ac:dyDescent="0.35">
      <c r="B23" s="88" t="s">
        <v>106</v>
      </c>
      <c r="C23" s="49" t="s">
        <v>107</v>
      </c>
      <c r="D23" s="87" t="s">
        <v>108</v>
      </c>
      <c r="E23" s="90" t="s">
        <v>283</v>
      </c>
    </row>
    <row r="24" spans="2:6" ht="30" thickBot="1" x14ac:dyDescent="0.35">
      <c r="B24" s="88" t="s">
        <v>110</v>
      </c>
      <c r="C24" s="49" t="s">
        <v>85</v>
      </c>
      <c r="D24" s="87" t="s">
        <v>111</v>
      </c>
      <c r="E24" s="90" t="s">
        <v>284</v>
      </c>
    </row>
    <row r="25" spans="2:6" ht="43.2" thickBot="1" x14ac:dyDescent="0.35">
      <c r="B25" s="88" t="s">
        <v>114</v>
      </c>
      <c r="C25" s="49" t="s">
        <v>97</v>
      </c>
      <c r="D25" s="49" t="s">
        <v>115</v>
      </c>
      <c r="E25" s="97" t="s">
        <v>285</v>
      </c>
      <c r="F25" s="98" t="s">
        <v>286</v>
      </c>
    </row>
    <row r="26" spans="2:6" ht="27" thickBot="1" x14ac:dyDescent="0.35">
      <c r="B26" s="88" t="s">
        <v>116</v>
      </c>
      <c r="C26" s="49" t="s">
        <v>85</v>
      </c>
      <c r="D26" s="87" t="s">
        <v>100</v>
      </c>
      <c r="E26" s="90" t="s">
        <v>287</v>
      </c>
    </row>
    <row r="27" spans="2:6" ht="27" thickBot="1" x14ac:dyDescent="0.35">
      <c r="B27" s="55" t="s">
        <v>118</v>
      </c>
      <c r="C27" s="49" t="s">
        <v>97</v>
      </c>
      <c r="D27" s="87" t="s">
        <v>119</v>
      </c>
      <c r="E27" s="85" t="s">
        <v>288</v>
      </c>
    </row>
    <row r="28" spans="2:6" ht="15" thickBot="1" x14ac:dyDescent="0.35">
      <c r="B28" s="191" t="s">
        <v>121</v>
      </c>
      <c r="C28" s="192"/>
      <c r="D28" s="192"/>
      <c r="E28" s="193"/>
    </row>
    <row r="29" spans="2:6" ht="15" thickBot="1" x14ac:dyDescent="0.35">
      <c r="B29" s="44" t="s">
        <v>79</v>
      </c>
      <c r="C29" s="45" t="s">
        <v>80</v>
      </c>
      <c r="D29" s="45" t="s">
        <v>81</v>
      </c>
      <c r="E29" s="45" t="s">
        <v>82</v>
      </c>
    </row>
    <row r="30" spans="2:6" ht="15" thickBot="1" x14ac:dyDescent="0.35">
      <c r="B30" s="52" t="s">
        <v>122</v>
      </c>
      <c r="C30" s="91"/>
      <c r="D30" s="92"/>
      <c r="E30" s="96"/>
    </row>
    <row r="31" spans="2:6" ht="30" thickBot="1" x14ac:dyDescent="0.35">
      <c r="B31" s="88" t="s">
        <v>123</v>
      </c>
      <c r="C31" s="49" t="s">
        <v>90</v>
      </c>
      <c r="D31" s="87" t="s">
        <v>124</v>
      </c>
      <c r="E31" s="90" t="s">
        <v>289</v>
      </c>
    </row>
    <row r="32" spans="2:6" ht="30" thickBot="1" x14ac:dyDescent="0.35">
      <c r="B32" s="56" t="s">
        <v>126</v>
      </c>
      <c r="C32" s="49" t="s">
        <v>97</v>
      </c>
      <c r="D32" s="87" t="s">
        <v>124</v>
      </c>
      <c r="E32" s="99" t="s">
        <v>290</v>
      </c>
      <c r="F32" s="98" t="s">
        <v>286</v>
      </c>
    </row>
    <row r="33" spans="2:6" ht="28.8" x14ac:dyDescent="0.3">
      <c r="B33" s="254" t="s">
        <v>128</v>
      </c>
      <c r="C33" s="208" t="s">
        <v>97</v>
      </c>
      <c r="D33" s="226" t="s">
        <v>124</v>
      </c>
      <c r="E33" s="100" t="s">
        <v>291</v>
      </c>
      <c r="F33" s="98" t="s">
        <v>286</v>
      </c>
    </row>
    <row r="34" spans="2:6" ht="23.4" thickBot="1" x14ac:dyDescent="0.35">
      <c r="B34" s="255"/>
      <c r="C34" s="210"/>
      <c r="D34" s="253"/>
      <c r="E34" s="99" t="s">
        <v>292</v>
      </c>
    </row>
    <row r="35" spans="2:6" ht="28.2" thickBot="1" x14ac:dyDescent="0.35">
      <c r="B35" s="52" t="s">
        <v>130</v>
      </c>
      <c r="C35" s="91"/>
      <c r="D35" s="92"/>
      <c r="E35" s="49"/>
    </row>
    <row r="36" spans="2:6" ht="30" thickBot="1" x14ac:dyDescent="0.35">
      <c r="B36" s="88" t="s">
        <v>131</v>
      </c>
      <c r="C36" s="49" t="s">
        <v>85</v>
      </c>
      <c r="D36" s="87" t="s">
        <v>132</v>
      </c>
      <c r="E36" s="94" t="s">
        <v>293</v>
      </c>
    </row>
    <row r="37" spans="2:6" ht="30" thickBot="1" x14ac:dyDescent="0.35">
      <c r="B37" s="88" t="s">
        <v>133</v>
      </c>
      <c r="C37" s="49" t="s">
        <v>90</v>
      </c>
      <c r="D37" s="87" t="s">
        <v>134</v>
      </c>
      <c r="E37" s="90" t="s">
        <v>287</v>
      </c>
    </row>
    <row r="38" spans="2:6" ht="30" thickBot="1" x14ac:dyDescent="0.35">
      <c r="B38" s="88" t="s">
        <v>136</v>
      </c>
      <c r="C38" s="49" t="s">
        <v>90</v>
      </c>
      <c r="D38" s="87" t="s">
        <v>137</v>
      </c>
      <c r="E38" s="90" t="s">
        <v>294</v>
      </c>
    </row>
    <row r="39" spans="2:6" ht="30" thickBot="1" x14ac:dyDescent="0.35">
      <c r="B39" s="88" t="s">
        <v>139</v>
      </c>
      <c r="C39" s="49" t="s">
        <v>107</v>
      </c>
      <c r="D39" s="87" t="s">
        <v>134</v>
      </c>
      <c r="E39" s="94" t="s">
        <v>295</v>
      </c>
    </row>
    <row r="40" spans="2:6" ht="52.95" customHeight="1" thickBot="1" x14ac:dyDescent="0.35">
      <c r="B40" s="88" t="s">
        <v>141</v>
      </c>
      <c r="C40" s="49"/>
      <c r="D40" s="87" t="s">
        <v>142</v>
      </c>
      <c r="E40" s="101" t="s">
        <v>296</v>
      </c>
    </row>
    <row r="41" spans="2:6" ht="15" thickBot="1" x14ac:dyDescent="0.35"/>
    <row r="42" spans="2:6" ht="15" thickBot="1" x14ac:dyDescent="0.35">
      <c r="B42" s="188" t="s">
        <v>144</v>
      </c>
      <c r="C42" s="189"/>
      <c r="D42" s="189"/>
      <c r="E42" s="190"/>
    </row>
    <row r="43" spans="2:6" ht="15" thickBot="1" x14ac:dyDescent="0.35">
      <c r="B43" s="191" t="s">
        <v>145</v>
      </c>
      <c r="C43" s="192"/>
      <c r="D43" s="192"/>
      <c r="E43" s="193"/>
    </row>
    <row r="44" spans="2:6" ht="15" thickBot="1" x14ac:dyDescent="0.35">
      <c r="B44" s="44" t="s">
        <v>79</v>
      </c>
      <c r="C44" s="45" t="s">
        <v>80</v>
      </c>
      <c r="D44" s="45" t="s">
        <v>81</v>
      </c>
      <c r="E44" s="45" t="s">
        <v>82</v>
      </c>
    </row>
    <row r="45" spans="2:6" ht="30" thickBot="1" x14ac:dyDescent="0.35">
      <c r="B45" s="58" t="s">
        <v>146</v>
      </c>
      <c r="C45" s="59" t="s">
        <v>107</v>
      </c>
      <c r="D45" s="87" t="s">
        <v>147</v>
      </c>
      <c r="E45" s="101" t="s">
        <v>297</v>
      </c>
    </row>
    <row r="46" spans="2:6" ht="28.2" thickBot="1" x14ac:dyDescent="0.35">
      <c r="B46" s="102" t="s">
        <v>149</v>
      </c>
      <c r="C46" s="103"/>
      <c r="D46" s="103"/>
      <c r="E46" s="60"/>
    </row>
    <row r="47" spans="2:6" ht="55.8" thickBot="1" x14ac:dyDescent="0.35">
      <c r="B47" s="84" t="s">
        <v>298</v>
      </c>
      <c r="C47" s="49" t="s">
        <v>90</v>
      </c>
      <c r="D47" s="62" t="s">
        <v>100</v>
      </c>
      <c r="E47" s="90" t="s">
        <v>299</v>
      </c>
    </row>
    <row r="48" spans="2:6" ht="30" thickBot="1" x14ac:dyDescent="0.35">
      <c r="B48" s="84" t="s">
        <v>152</v>
      </c>
      <c r="C48" s="49" t="s">
        <v>97</v>
      </c>
      <c r="D48" s="87" t="s">
        <v>153</v>
      </c>
      <c r="E48" s="99" t="s">
        <v>300</v>
      </c>
      <c r="F48" s="98" t="s">
        <v>286</v>
      </c>
    </row>
    <row r="49" spans="2:6" ht="28.2" thickBot="1" x14ac:dyDescent="0.35">
      <c r="B49" s="52" t="s">
        <v>156</v>
      </c>
      <c r="C49" s="104"/>
      <c r="D49" s="104"/>
      <c r="E49" s="49"/>
    </row>
    <row r="50" spans="2:6" ht="42" thickBot="1" x14ac:dyDescent="0.35">
      <c r="B50" s="84" t="s">
        <v>157</v>
      </c>
      <c r="C50" s="63" t="s">
        <v>97</v>
      </c>
      <c r="D50" s="87" t="s">
        <v>158</v>
      </c>
      <c r="E50" s="90" t="s">
        <v>301</v>
      </c>
    </row>
    <row r="51" spans="2:6" x14ac:dyDescent="0.3">
      <c r="B51" s="194" t="s">
        <v>160</v>
      </c>
      <c r="C51" s="208" t="s">
        <v>97</v>
      </c>
      <c r="D51" s="226" t="s">
        <v>153</v>
      </c>
      <c r="E51" s="270" t="s">
        <v>302</v>
      </c>
      <c r="F51" s="272" t="s">
        <v>286</v>
      </c>
    </row>
    <row r="52" spans="2:6" ht="15" thickBot="1" x14ac:dyDescent="0.35">
      <c r="B52" s="195"/>
      <c r="C52" s="210"/>
      <c r="D52" s="253"/>
      <c r="E52" s="271"/>
      <c r="F52" s="272"/>
    </row>
    <row r="53" spans="2:6" ht="42" thickBot="1" x14ac:dyDescent="0.35">
      <c r="B53" s="64" t="s">
        <v>161</v>
      </c>
      <c r="C53" s="49" t="s">
        <v>97</v>
      </c>
      <c r="D53" s="87" t="s">
        <v>162</v>
      </c>
      <c r="E53" s="94" t="s">
        <v>295</v>
      </c>
    </row>
    <row r="54" spans="2:6" ht="42" thickBot="1" x14ac:dyDescent="0.35">
      <c r="B54" s="64" t="s">
        <v>164</v>
      </c>
      <c r="C54" s="49" t="s">
        <v>85</v>
      </c>
      <c r="D54" s="87" t="s">
        <v>165</v>
      </c>
      <c r="E54" s="101" t="s">
        <v>303</v>
      </c>
    </row>
    <row r="55" spans="2:6" ht="42" thickBot="1" x14ac:dyDescent="0.35">
      <c r="B55" s="84" t="s">
        <v>167</v>
      </c>
      <c r="C55" s="49" t="s">
        <v>97</v>
      </c>
      <c r="D55" s="87" t="s">
        <v>168</v>
      </c>
      <c r="E55" s="94" t="s">
        <v>295</v>
      </c>
    </row>
    <row r="56" spans="2:6" ht="42" thickBot="1" x14ac:dyDescent="0.35">
      <c r="B56" s="84" t="s">
        <v>170</v>
      </c>
      <c r="C56" s="49" t="s">
        <v>97</v>
      </c>
      <c r="D56" s="87" t="s">
        <v>171</v>
      </c>
      <c r="E56" s="105" t="s">
        <v>304</v>
      </c>
    </row>
    <row r="57" spans="2:6" ht="28.2" thickBot="1" x14ac:dyDescent="0.35">
      <c r="B57" s="52" t="s">
        <v>173</v>
      </c>
      <c r="C57" s="104"/>
      <c r="D57" s="104"/>
      <c r="E57" s="49"/>
    </row>
    <row r="58" spans="2:6" ht="42" thickBot="1" x14ac:dyDescent="0.35">
      <c r="B58" s="84" t="s">
        <v>174</v>
      </c>
      <c r="C58" s="49" t="s">
        <v>107</v>
      </c>
      <c r="D58" s="87" t="s">
        <v>175</v>
      </c>
      <c r="E58" s="94" t="s">
        <v>295</v>
      </c>
    </row>
    <row r="59" spans="2:6" ht="42" thickBot="1" x14ac:dyDescent="0.35">
      <c r="B59" s="58" t="s">
        <v>177</v>
      </c>
      <c r="C59" s="49" t="s">
        <v>90</v>
      </c>
      <c r="D59" s="87" t="s">
        <v>100</v>
      </c>
      <c r="E59" s="105" t="s">
        <v>287</v>
      </c>
    </row>
    <row r="61" spans="2:6" ht="15" thickBot="1" x14ac:dyDescent="0.35"/>
    <row r="62" spans="2:6" ht="15" thickBot="1" x14ac:dyDescent="0.35">
      <c r="B62" s="213" t="s">
        <v>179</v>
      </c>
      <c r="C62" s="214"/>
      <c r="D62" s="214"/>
      <c r="E62" s="214"/>
      <c r="F62" s="215"/>
    </row>
    <row r="63" spans="2:6" ht="15" thickBot="1" x14ac:dyDescent="0.35">
      <c r="B63" s="216" t="s">
        <v>180</v>
      </c>
      <c r="C63" s="217"/>
      <c r="D63" s="217"/>
      <c r="E63" s="217"/>
      <c r="F63" s="218"/>
    </row>
    <row r="64" spans="2:6" ht="15" thickBot="1" x14ac:dyDescent="0.35">
      <c r="B64" s="44" t="s">
        <v>79</v>
      </c>
      <c r="C64" s="196" t="s">
        <v>80</v>
      </c>
      <c r="D64" s="197"/>
      <c r="E64" s="45" t="s">
        <v>81</v>
      </c>
      <c r="F64" s="45" t="s">
        <v>82</v>
      </c>
    </row>
    <row r="65" spans="2:7" ht="33" customHeight="1" thickBot="1" x14ac:dyDescent="0.35">
      <c r="B65" s="211" t="s">
        <v>181</v>
      </c>
      <c r="C65" s="265"/>
      <c r="D65" s="106"/>
      <c r="E65" s="92"/>
      <c r="F65" s="96"/>
    </row>
    <row r="66" spans="2:7" ht="16.8" thickBot="1" x14ac:dyDescent="0.35">
      <c r="B66" s="200" t="s">
        <v>182</v>
      </c>
      <c r="C66" s="201"/>
      <c r="D66" s="49" t="s">
        <v>90</v>
      </c>
      <c r="E66" s="87" t="s">
        <v>183</v>
      </c>
      <c r="F66" s="90" t="s">
        <v>287</v>
      </c>
    </row>
    <row r="67" spans="2:7" ht="52.95" customHeight="1" thickBot="1" x14ac:dyDescent="0.35">
      <c r="B67" s="200" t="s">
        <v>185</v>
      </c>
      <c r="C67" s="201"/>
      <c r="D67" s="49" t="s">
        <v>85</v>
      </c>
      <c r="E67" s="87" t="s">
        <v>186</v>
      </c>
      <c r="F67" s="99" t="s">
        <v>305</v>
      </c>
      <c r="G67" s="98" t="s">
        <v>286</v>
      </c>
    </row>
    <row r="68" spans="2:7" ht="16.2" x14ac:dyDescent="0.3">
      <c r="B68" s="202" t="s">
        <v>188</v>
      </c>
      <c r="C68" s="203"/>
      <c r="D68" s="208" t="s">
        <v>97</v>
      </c>
      <c r="E68" s="53" t="s">
        <v>189</v>
      </c>
      <c r="F68" s="267" t="s">
        <v>306</v>
      </c>
      <c r="G68" s="293" t="s">
        <v>286</v>
      </c>
    </row>
    <row r="69" spans="2:7" x14ac:dyDescent="0.3">
      <c r="B69" s="204"/>
      <c r="C69" s="205"/>
      <c r="D69" s="209"/>
      <c r="E69" s="47" t="s">
        <v>190</v>
      </c>
      <c r="F69" s="268"/>
      <c r="G69" s="293"/>
    </row>
    <row r="70" spans="2:7" ht="22.2" customHeight="1" thickBot="1" x14ac:dyDescent="0.35">
      <c r="B70" s="206"/>
      <c r="C70" s="207"/>
      <c r="D70" s="210"/>
      <c r="E70" s="49" t="s">
        <v>191</v>
      </c>
      <c r="F70" s="269"/>
      <c r="G70" s="293"/>
    </row>
    <row r="71" spans="2:7" ht="28.2" customHeight="1" thickBot="1" x14ac:dyDescent="0.35">
      <c r="B71" s="211" t="s">
        <v>195</v>
      </c>
      <c r="C71" s="265"/>
      <c r="D71" s="65"/>
      <c r="E71" s="104"/>
      <c r="F71" s="107"/>
    </row>
    <row r="72" spans="2:7" ht="43.95" customHeight="1" thickBot="1" x14ac:dyDescent="0.35">
      <c r="B72" s="198" t="s">
        <v>196</v>
      </c>
      <c r="C72" s="199"/>
      <c r="D72" s="49" t="s">
        <v>90</v>
      </c>
      <c r="E72" s="49" t="s">
        <v>197</v>
      </c>
      <c r="F72" s="101" t="s">
        <v>307</v>
      </c>
    </row>
    <row r="73" spans="2:7" ht="43.8" thickBot="1" x14ac:dyDescent="0.35">
      <c r="B73" s="211" t="s">
        <v>199</v>
      </c>
      <c r="C73" s="212"/>
      <c r="D73" s="49">
        <v>2018</v>
      </c>
      <c r="E73" s="49" t="s">
        <v>200</v>
      </c>
      <c r="F73" s="49" t="s">
        <v>308</v>
      </c>
      <c r="G73" s="98" t="s">
        <v>286</v>
      </c>
    </row>
    <row r="74" spans="2:7" ht="15" thickBot="1" x14ac:dyDescent="0.35">
      <c r="B74" s="191" t="s">
        <v>201</v>
      </c>
      <c r="C74" s="192"/>
      <c r="D74" s="192"/>
      <c r="E74" s="192"/>
      <c r="F74" s="193"/>
    </row>
    <row r="75" spans="2:7" ht="15" thickBot="1" x14ac:dyDescent="0.35">
      <c r="B75" s="44" t="s">
        <v>79</v>
      </c>
      <c r="C75" s="196" t="s">
        <v>80</v>
      </c>
      <c r="D75" s="197"/>
      <c r="E75" s="45" t="s">
        <v>81</v>
      </c>
      <c r="F75" s="45" t="s">
        <v>82</v>
      </c>
    </row>
    <row r="76" spans="2:7" ht="15" thickBot="1" x14ac:dyDescent="0.35">
      <c r="B76" s="211" t="s">
        <v>202</v>
      </c>
      <c r="C76" s="265"/>
      <c r="D76" s="91"/>
      <c r="E76" s="104"/>
      <c r="F76" s="49"/>
    </row>
    <row r="77" spans="2:7" x14ac:dyDescent="0.3">
      <c r="B77" s="228" t="s">
        <v>203</v>
      </c>
      <c r="C77" s="229"/>
      <c r="D77" s="208" t="s">
        <v>97</v>
      </c>
      <c r="E77" s="226" t="s">
        <v>206</v>
      </c>
      <c r="F77" s="270" t="s">
        <v>309</v>
      </c>
      <c r="G77" s="293" t="s">
        <v>286</v>
      </c>
    </row>
    <row r="78" spans="2:7" x14ac:dyDescent="0.3">
      <c r="B78" s="222" t="s">
        <v>204</v>
      </c>
      <c r="C78" s="223"/>
      <c r="D78" s="209"/>
      <c r="E78" s="227"/>
      <c r="F78" s="294"/>
      <c r="G78" s="293"/>
    </row>
    <row r="79" spans="2:7" x14ac:dyDescent="0.3">
      <c r="B79" s="222" t="s">
        <v>205</v>
      </c>
      <c r="C79" s="223"/>
      <c r="D79" s="209"/>
      <c r="E79" s="227"/>
      <c r="F79" s="294"/>
      <c r="G79" s="293"/>
    </row>
    <row r="80" spans="2:7" ht="38.4" customHeight="1" thickBot="1" x14ac:dyDescent="0.35">
      <c r="B80" s="224" t="s">
        <v>207</v>
      </c>
      <c r="C80" s="225"/>
      <c r="D80" s="49" t="s">
        <v>107</v>
      </c>
      <c r="E80" s="87" t="s">
        <v>208</v>
      </c>
      <c r="F80" s="101" t="s">
        <v>295</v>
      </c>
    </row>
    <row r="81" spans="2:9" ht="15" thickBot="1" x14ac:dyDescent="0.35">
      <c r="B81" s="211" t="s">
        <v>209</v>
      </c>
      <c r="C81" s="265"/>
      <c r="D81" s="91"/>
      <c r="E81" s="104"/>
      <c r="F81" s="49"/>
    </row>
    <row r="82" spans="2:9" ht="16.8" thickBot="1" x14ac:dyDescent="0.35">
      <c r="B82" s="198" t="s">
        <v>210</v>
      </c>
      <c r="C82" s="199"/>
      <c r="D82" s="49" t="s">
        <v>107</v>
      </c>
      <c r="E82" s="87" t="s">
        <v>208</v>
      </c>
      <c r="F82" s="108" t="s">
        <v>310</v>
      </c>
    </row>
    <row r="83" spans="2:9" ht="62.4" customHeight="1" thickBot="1" x14ac:dyDescent="0.35">
      <c r="B83" s="198" t="s">
        <v>211</v>
      </c>
      <c r="C83" s="199"/>
      <c r="D83" s="49" t="s">
        <v>97</v>
      </c>
      <c r="E83" s="87" t="s">
        <v>212</v>
      </c>
      <c r="F83" s="97" t="s">
        <v>311</v>
      </c>
    </row>
    <row r="85" spans="2:9" ht="15" thickBot="1" x14ac:dyDescent="0.35"/>
    <row r="86" spans="2:9" ht="15" thickBot="1" x14ac:dyDescent="0.35">
      <c r="B86" s="213" t="s">
        <v>213</v>
      </c>
      <c r="C86" s="214"/>
      <c r="D86" s="214"/>
      <c r="E86" s="214"/>
      <c r="F86" s="214"/>
      <c r="G86" s="215"/>
    </row>
    <row r="87" spans="2:9" ht="15" thickBot="1" x14ac:dyDescent="0.35">
      <c r="B87" s="216" t="s">
        <v>214</v>
      </c>
      <c r="C87" s="217"/>
      <c r="D87" s="217"/>
      <c r="E87" s="217"/>
      <c r="F87" s="217"/>
      <c r="G87" s="218"/>
    </row>
    <row r="88" spans="2:9" ht="15" thickBot="1" x14ac:dyDescent="0.35">
      <c r="B88" s="44" t="s">
        <v>79</v>
      </c>
      <c r="C88" s="45" t="s">
        <v>80</v>
      </c>
      <c r="D88" s="196" t="s">
        <v>81</v>
      </c>
      <c r="E88" s="197"/>
      <c r="F88" s="196" t="s">
        <v>82</v>
      </c>
      <c r="G88" s="197"/>
    </row>
    <row r="89" spans="2:9" ht="15" thickBot="1" x14ac:dyDescent="0.35">
      <c r="B89" s="52" t="s">
        <v>215</v>
      </c>
      <c r="C89" s="106"/>
      <c r="D89" s="260"/>
      <c r="E89" s="260"/>
      <c r="F89" s="260"/>
      <c r="G89" s="259"/>
    </row>
    <row r="90" spans="2:9" ht="28.2" thickBot="1" x14ac:dyDescent="0.35">
      <c r="B90" s="66" t="s">
        <v>216</v>
      </c>
      <c r="C90" s="49" t="s">
        <v>90</v>
      </c>
      <c r="D90" s="230" t="s">
        <v>217</v>
      </c>
      <c r="E90" s="231"/>
      <c r="F90" s="261" t="s">
        <v>287</v>
      </c>
      <c r="G90" s="262"/>
    </row>
    <row r="91" spans="2:9" ht="28.2" thickBot="1" x14ac:dyDescent="0.35">
      <c r="B91" s="66" t="s">
        <v>219</v>
      </c>
      <c r="C91" s="49" t="s">
        <v>85</v>
      </c>
      <c r="D91" s="230" t="s">
        <v>220</v>
      </c>
      <c r="E91" s="231"/>
      <c r="F91" s="240" t="s">
        <v>312</v>
      </c>
      <c r="G91" s="241"/>
    </row>
    <row r="92" spans="2:9" ht="42" thickBot="1" x14ac:dyDescent="0.35">
      <c r="B92" s="66" t="s">
        <v>221</v>
      </c>
      <c r="C92" s="49" t="s">
        <v>107</v>
      </c>
      <c r="D92" s="230" t="s">
        <v>100</v>
      </c>
      <c r="E92" s="231"/>
      <c r="F92" s="263" t="s">
        <v>313</v>
      </c>
      <c r="G92" s="264"/>
    </row>
    <row r="93" spans="2:9" ht="28.2" thickBot="1" x14ac:dyDescent="0.35">
      <c r="B93" s="66" t="s">
        <v>222</v>
      </c>
      <c r="C93" s="49" t="s">
        <v>97</v>
      </c>
      <c r="D93" s="230" t="s">
        <v>100</v>
      </c>
      <c r="E93" s="231"/>
      <c r="F93" s="240" t="s">
        <v>314</v>
      </c>
      <c r="G93" s="241"/>
    </row>
    <row r="94" spans="2:9" ht="28.2" thickBot="1" x14ac:dyDescent="0.35">
      <c r="B94" s="52" t="s">
        <v>223</v>
      </c>
      <c r="C94" s="106"/>
      <c r="D94" s="288"/>
      <c r="E94" s="288"/>
      <c r="F94" s="288"/>
      <c r="G94" s="237"/>
    </row>
    <row r="95" spans="2:9" ht="34.950000000000003" customHeight="1" thickBot="1" x14ac:dyDescent="0.35">
      <c r="B95" s="84" t="s">
        <v>315</v>
      </c>
      <c r="C95" s="49" t="s">
        <v>90</v>
      </c>
      <c r="D95" s="230" t="s">
        <v>225</v>
      </c>
      <c r="E95" s="231"/>
      <c r="F95" s="289" t="s">
        <v>316</v>
      </c>
      <c r="G95" s="290"/>
    </row>
    <row r="96" spans="2:9" ht="69" customHeight="1" thickBot="1" x14ac:dyDescent="0.35">
      <c r="B96" s="84" t="s">
        <v>227</v>
      </c>
      <c r="C96" s="49" t="s">
        <v>228</v>
      </c>
      <c r="D96" s="230" t="s">
        <v>229</v>
      </c>
      <c r="E96" s="231"/>
      <c r="F96" s="291" t="s">
        <v>317</v>
      </c>
      <c r="G96" s="292"/>
      <c r="H96" s="284" t="s">
        <v>329</v>
      </c>
      <c r="I96" s="285"/>
    </row>
    <row r="97" spans="2:7" ht="42" thickBot="1" x14ac:dyDescent="0.35">
      <c r="B97" s="86" t="s">
        <v>231</v>
      </c>
      <c r="C97" s="49" t="s">
        <v>85</v>
      </c>
      <c r="D97" s="230" t="s">
        <v>100</v>
      </c>
      <c r="E97" s="231"/>
      <c r="F97" s="282" t="s">
        <v>318</v>
      </c>
      <c r="G97" s="283"/>
    </row>
    <row r="98" spans="2:7" ht="28.2" thickBot="1" x14ac:dyDescent="0.35">
      <c r="B98" s="84" t="s">
        <v>234</v>
      </c>
      <c r="C98" s="49" t="s">
        <v>97</v>
      </c>
      <c r="D98" s="230" t="s">
        <v>235</v>
      </c>
      <c r="E98" s="231"/>
      <c r="F98" s="282" t="s">
        <v>319</v>
      </c>
      <c r="G98" s="283"/>
    </row>
    <row r="99" spans="2:7" ht="28.2" thickBot="1" x14ac:dyDescent="0.35">
      <c r="B99" s="52" t="s">
        <v>237</v>
      </c>
      <c r="C99" s="65"/>
      <c r="D99" s="260"/>
      <c r="E99" s="260"/>
      <c r="F99" s="260"/>
      <c r="G99" s="259"/>
    </row>
    <row r="100" spans="2:7" ht="28.2" thickBot="1" x14ac:dyDescent="0.35">
      <c r="B100" s="84" t="s">
        <v>238</v>
      </c>
      <c r="C100" s="49" t="s">
        <v>90</v>
      </c>
      <c r="D100" s="230" t="s">
        <v>217</v>
      </c>
      <c r="E100" s="231"/>
      <c r="F100" s="261" t="s">
        <v>275</v>
      </c>
      <c r="G100" s="262"/>
    </row>
    <row r="101" spans="2:7" ht="16.8" thickBot="1" x14ac:dyDescent="0.35">
      <c r="B101" s="84" t="s">
        <v>240</v>
      </c>
      <c r="C101" s="49" t="s">
        <v>107</v>
      </c>
      <c r="D101" s="230" t="s">
        <v>100</v>
      </c>
      <c r="E101" s="231"/>
      <c r="F101" s="261" t="s">
        <v>320</v>
      </c>
      <c r="G101" s="262"/>
    </row>
    <row r="102" spans="2:7" ht="42" thickBot="1" x14ac:dyDescent="0.35">
      <c r="B102" s="52" t="s">
        <v>242</v>
      </c>
      <c r="C102" s="106"/>
      <c r="D102" s="260"/>
      <c r="E102" s="260"/>
      <c r="F102" s="260"/>
      <c r="G102" s="259"/>
    </row>
    <row r="103" spans="2:7" ht="40.200000000000003" customHeight="1" thickBot="1" x14ac:dyDescent="0.35">
      <c r="B103" s="84" t="s">
        <v>243</v>
      </c>
      <c r="C103" s="49" t="s">
        <v>85</v>
      </c>
      <c r="D103" s="238" t="s">
        <v>244</v>
      </c>
      <c r="E103" s="239"/>
      <c r="F103" s="286" t="s">
        <v>321</v>
      </c>
      <c r="G103" s="287"/>
    </row>
    <row r="104" spans="2:7" ht="28.2" thickBot="1" x14ac:dyDescent="0.35">
      <c r="B104" s="67" t="s">
        <v>245</v>
      </c>
      <c r="C104" s="68" t="s">
        <v>97</v>
      </c>
      <c r="D104" s="240" t="s">
        <v>244</v>
      </c>
      <c r="E104" s="241"/>
      <c r="F104" s="282" t="s">
        <v>312</v>
      </c>
      <c r="G104" s="283"/>
    </row>
    <row r="105" spans="2:7" ht="28.2" thickBot="1" x14ac:dyDescent="0.35">
      <c r="B105" s="67" t="s">
        <v>247</v>
      </c>
      <c r="C105" s="68" t="s">
        <v>85</v>
      </c>
      <c r="D105" s="240" t="s">
        <v>248</v>
      </c>
      <c r="E105" s="241"/>
      <c r="F105" s="261" t="s">
        <v>287</v>
      </c>
      <c r="G105" s="262"/>
    </row>
    <row r="106" spans="2:7" ht="28.2" thickBot="1" x14ac:dyDescent="0.35">
      <c r="B106" s="67" t="s">
        <v>249</v>
      </c>
      <c r="C106" s="69"/>
      <c r="D106" s="256" t="s">
        <v>250</v>
      </c>
      <c r="E106" s="257"/>
      <c r="F106" s="282" t="s">
        <v>322</v>
      </c>
      <c r="G106" s="283"/>
    </row>
    <row r="107" spans="2:7" ht="42" thickBot="1" x14ac:dyDescent="0.35">
      <c r="B107" s="52" t="s">
        <v>323</v>
      </c>
      <c r="C107" s="106"/>
      <c r="D107" s="260"/>
      <c r="E107" s="260"/>
      <c r="F107" s="260"/>
      <c r="G107" s="259"/>
    </row>
    <row r="108" spans="2:7" ht="28.2" thickBot="1" x14ac:dyDescent="0.35">
      <c r="B108" s="84" t="s">
        <v>253</v>
      </c>
      <c r="C108" s="49" t="s">
        <v>97</v>
      </c>
      <c r="D108" s="230" t="s">
        <v>100</v>
      </c>
      <c r="E108" s="231"/>
      <c r="F108" s="261" t="s">
        <v>324</v>
      </c>
      <c r="G108" s="262"/>
    </row>
    <row r="109" spans="2:7" ht="15" thickBot="1" x14ac:dyDescent="0.35">
      <c r="B109" s="216" t="s">
        <v>255</v>
      </c>
      <c r="C109" s="217"/>
      <c r="D109" s="217"/>
      <c r="E109" s="217"/>
      <c r="F109" s="217"/>
      <c r="G109" s="218"/>
    </row>
    <row r="110" spans="2:7" ht="15" thickBot="1" x14ac:dyDescent="0.35">
      <c r="B110" s="44" t="s">
        <v>79</v>
      </c>
      <c r="C110" s="45" t="s">
        <v>80</v>
      </c>
      <c r="D110" s="196" t="s">
        <v>81</v>
      </c>
      <c r="E110" s="197"/>
      <c r="F110" s="196" t="s">
        <v>82</v>
      </c>
      <c r="G110" s="197"/>
    </row>
    <row r="111" spans="2:7" ht="26.4" customHeight="1" thickBot="1" x14ac:dyDescent="0.35">
      <c r="B111" s="52" t="s">
        <v>256</v>
      </c>
      <c r="C111" s="106"/>
      <c r="D111" s="260"/>
      <c r="E111" s="260"/>
      <c r="F111" s="260"/>
      <c r="G111" s="259"/>
    </row>
    <row r="112" spans="2:7" ht="26.4" customHeight="1" thickBot="1" x14ac:dyDescent="0.35">
      <c r="B112" s="84" t="s">
        <v>257</v>
      </c>
      <c r="C112" s="49" t="s">
        <v>85</v>
      </c>
      <c r="D112" s="230" t="s">
        <v>258</v>
      </c>
      <c r="E112" s="231"/>
      <c r="F112" s="261" t="s">
        <v>325</v>
      </c>
      <c r="G112" s="262"/>
    </row>
    <row r="113" spans="2:7" ht="33.6" customHeight="1" thickBot="1" x14ac:dyDescent="0.35">
      <c r="B113" s="84" t="s">
        <v>260</v>
      </c>
      <c r="C113" s="49" t="s">
        <v>261</v>
      </c>
      <c r="D113" s="230" t="s">
        <v>217</v>
      </c>
      <c r="E113" s="231"/>
      <c r="F113" s="261" t="s">
        <v>326</v>
      </c>
      <c r="G113" s="262"/>
    </row>
    <row r="114" spans="2:7" ht="28.2" thickBot="1" x14ac:dyDescent="0.35">
      <c r="B114" s="84" t="s">
        <v>263</v>
      </c>
      <c r="C114" s="49" t="s">
        <v>261</v>
      </c>
      <c r="D114" s="230" t="s">
        <v>264</v>
      </c>
      <c r="E114" s="231"/>
      <c r="F114" s="263" t="s">
        <v>287</v>
      </c>
      <c r="G114" s="264"/>
    </row>
    <row r="115" spans="2:7" ht="15" thickBot="1" x14ac:dyDescent="0.35">
      <c r="B115" s="216" t="s">
        <v>265</v>
      </c>
      <c r="C115" s="217"/>
      <c r="D115" s="217"/>
      <c r="E115" s="217"/>
      <c r="F115" s="217"/>
      <c r="G115" s="218"/>
    </row>
    <row r="116" spans="2:7" ht="15" thickBot="1" x14ac:dyDescent="0.35">
      <c r="B116" s="44" t="s">
        <v>79</v>
      </c>
      <c r="C116" s="45" t="s">
        <v>80</v>
      </c>
      <c r="D116" s="196" t="s">
        <v>81</v>
      </c>
      <c r="E116" s="197"/>
      <c r="F116" s="196" t="s">
        <v>82</v>
      </c>
      <c r="G116" s="197"/>
    </row>
    <row r="117" spans="2:7" ht="15" thickBot="1" x14ac:dyDescent="0.35">
      <c r="B117" s="211" t="s">
        <v>266</v>
      </c>
      <c r="C117" s="265"/>
      <c r="D117" s="265"/>
      <c r="E117" s="266"/>
      <c r="F117" s="266"/>
      <c r="G117" s="49"/>
    </row>
    <row r="118" spans="2:7" ht="39" customHeight="1" thickBot="1" x14ac:dyDescent="0.35">
      <c r="B118" s="84" t="s">
        <v>267</v>
      </c>
      <c r="C118" s="238" t="s">
        <v>85</v>
      </c>
      <c r="D118" s="239"/>
      <c r="E118" s="230" t="s">
        <v>268</v>
      </c>
      <c r="F118" s="231"/>
      <c r="G118" s="60" t="s">
        <v>327</v>
      </c>
    </row>
    <row r="119" spans="2:7" ht="46.95" customHeight="1" thickBot="1" x14ac:dyDescent="0.35">
      <c r="B119" s="84" t="s">
        <v>270</v>
      </c>
      <c r="C119" s="238" t="s">
        <v>97</v>
      </c>
      <c r="D119" s="239"/>
      <c r="E119" s="230" t="s">
        <v>208</v>
      </c>
      <c r="F119" s="231"/>
      <c r="G119" s="101" t="s">
        <v>295</v>
      </c>
    </row>
    <row r="120" spans="2:7" ht="37.200000000000003" customHeight="1" thickBot="1" x14ac:dyDescent="0.35">
      <c r="B120" s="84" t="s">
        <v>271</v>
      </c>
      <c r="C120" s="238" t="s">
        <v>90</v>
      </c>
      <c r="D120" s="239"/>
      <c r="E120" s="230" t="s">
        <v>208</v>
      </c>
      <c r="F120" s="231"/>
      <c r="G120" s="90" t="s">
        <v>328</v>
      </c>
    </row>
  </sheetData>
  <mergeCells count="121">
    <mergeCell ref="B82:C82"/>
    <mergeCell ref="B83:C83"/>
    <mergeCell ref="B86:G86"/>
    <mergeCell ref="G77:G79"/>
    <mergeCell ref="B80:C80"/>
    <mergeCell ref="B81:C81"/>
    <mergeCell ref="C75:D75"/>
    <mergeCell ref="B71:C71"/>
    <mergeCell ref="G68:G70"/>
    <mergeCell ref="B72:C72"/>
    <mergeCell ref="B73:C73"/>
    <mergeCell ref="B74:F74"/>
    <mergeCell ref="B76:C76"/>
    <mergeCell ref="B77:C77"/>
    <mergeCell ref="D77:D79"/>
    <mergeCell ref="E77:E79"/>
    <mergeCell ref="F77:F79"/>
    <mergeCell ref="B78:C78"/>
    <mergeCell ref="B79:C79"/>
    <mergeCell ref="D106:E106"/>
    <mergeCell ref="F106:G106"/>
    <mergeCell ref="D107:E107"/>
    <mergeCell ref="D92:E92"/>
    <mergeCell ref="F92:G92"/>
    <mergeCell ref="D93:E93"/>
    <mergeCell ref="F93:G93"/>
    <mergeCell ref="D94:E94"/>
    <mergeCell ref="F94:G94"/>
    <mergeCell ref="D95:E95"/>
    <mergeCell ref="F95:G95"/>
    <mergeCell ref="D96:E96"/>
    <mergeCell ref="F96:G96"/>
    <mergeCell ref="D101:E101"/>
    <mergeCell ref="F101:G101"/>
    <mergeCell ref="D102:E102"/>
    <mergeCell ref="F102:G102"/>
    <mergeCell ref="D103:E103"/>
    <mergeCell ref="F103:G103"/>
    <mergeCell ref="D104:E104"/>
    <mergeCell ref="F104:G104"/>
    <mergeCell ref="D105:E105"/>
    <mergeCell ref="F105:G105"/>
    <mergeCell ref="D98:E98"/>
    <mergeCell ref="F98:G98"/>
    <mergeCell ref="D99:E99"/>
    <mergeCell ref="F99:G99"/>
    <mergeCell ref="H96:I96"/>
    <mergeCell ref="D97:E97"/>
    <mergeCell ref="F97:G97"/>
    <mergeCell ref="D100:E100"/>
    <mergeCell ref="F100:G100"/>
    <mergeCell ref="B11:B12"/>
    <mergeCell ref="C11:C12"/>
    <mergeCell ref="D11:D12"/>
    <mergeCell ref="B13:B15"/>
    <mergeCell ref="C13:C15"/>
    <mergeCell ref="D13:D15"/>
    <mergeCell ref="B4:E4"/>
    <mergeCell ref="B5:E5"/>
    <mergeCell ref="B7:B8"/>
    <mergeCell ref="C7:C8"/>
    <mergeCell ref="D7:D8"/>
    <mergeCell ref="E7:E8"/>
    <mergeCell ref="B62:F62"/>
    <mergeCell ref="B63:F63"/>
    <mergeCell ref="B65:C65"/>
    <mergeCell ref="B66:C66"/>
    <mergeCell ref="B67:C67"/>
    <mergeCell ref="B68:C70"/>
    <mergeCell ref="D68:D70"/>
    <mergeCell ref="F68:F70"/>
    <mergeCell ref="B17:B18"/>
    <mergeCell ref="C17:C18"/>
    <mergeCell ref="D17:D18"/>
    <mergeCell ref="B20:E20"/>
    <mergeCell ref="B28:E28"/>
    <mergeCell ref="B33:B34"/>
    <mergeCell ref="C33:C34"/>
    <mergeCell ref="D33:D34"/>
    <mergeCell ref="C64:D64"/>
    <mergeCell ref="C51:C52"/>
    <mergeCell ref="D51:D52"/>
    <mergeCell ref="E51:E52"/>
    <mergeCell ref="F51:F52"/>
    <mergeCell ref="B42:E42"/>
    <mergeCell ref="B43:E43"/>
    <mergeCell ref="B51:B52"/>
    <mergeCell ref="B87:G87"/>
    <mergeCell ref="D88:E88"/>
    <mergeCell ref="F88:G88"/>
    <mergeCell ref="D89:E89"/>
    <mergeCell ref="F89:G89"/>
    <mergeCell ref="D90:E90"/>
    <mergeCell ref="F90:G90"/>
    <mergeCell ref="D91:E91"/>
    <mergeCell ref="F91:G91"/>
    <mergeCell ref="C120:D120"/>
    <mergeCell ref="E120:F120"/>
    <mergeCell ref="D113:E113"/>
    <mergeCell ref="F113:G113"/>
    <mergeCell ref="D114:E114"/>
    <mergeCell ref="F114:G114"/>
    <mergeCell ref="B115:G115"/>
    <mergeCell ref="D116:E116"/>
    <mergeCell ref="F116:G116"/>
    <mergeCell ref="B117:D117"/>
    <mergeCell ref="E117:F117"/>
    <mergeCell ref="C118:D118"/>
    <mergeCell ref="E118:F118"/>
    <mergeCell ref="D111:E111"/>
    <mergeCell ref="F111:G111"/>
    <mergeCell ref="D112:E112"/>
    <mergeCell ref="F112:G112"/>
    <mergeCell ref="B109:G109"/>
    <mergeCell ref="D110:E110"/>
    <mergeCell ref="F110:G110"/>
    <mergeCell ref="F107:G107"/>
    <mergeCell ref="C119:D119"/>
    <mergeCell ref="E119:F119"/>
    <mergeCell ref="D108:E108"/>
    <mergeCell ref="F108:G108"/>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31"/>
  <sheetViews>
    <sheetView zoomScale="60" zoomScaleNormal="60" workbookViewId="0">
      <selection activeCell="D145" sqref="D145"/>
    </sheetView>
  </sheetViews>
  <sheetFormatPr defaultColWidth="9.109375" defaultRowHeight="14.4" x14ac:dyDescent="0.3"/>
  <cols>
    <col min="1" max="1" width="9.109375" style="122"/>
    <col min="2" max="2" width="31.5546875" style="173" customWidth="1"/>
    <col min="3" max="3" width="58" style="173" customWidth="1"/>
    <col min="4" max="4" width="12.88671875" style="173" customWidth="1"/>
    <col min="5" max="5" width="28.88671875" style="174" customWidth="1"/>
    <col min="6" max="6" width="66.5546875" style="173" customWidth="1"/>
    <col min="7" max="7" width="42.6640625" style="122" customWidth="1"/>
    <col min="8" max="16384" width="9.109375" style="122"/>
  </cols>
  <sheetData>
    <row r="2" spans="2:7" ht="15" thickBot="1" x14ac:dyDescent="0.35">
      <c r="B2" s="173" t="s">
        <v>565</v>
      </c>
    </row>
    <row r="3" spans="2:7" ht="15" thickBot="1" x14ac:dyDescent="0.35">
      <c r="B3" s="307" t="s">
        <v>363</v>
      </c>
      <c r="C3" s="308"/>
      <c r="D3" s="308"/>
      <c r="E3" s="308"/>
      <c r="F3" s="309"/>
    </row>
    <row r="4" spans="2:7" x14ac:dyDescent="0.3">
      <c r="B4" s="310" t="s">
        <v>364</v>
      </c>
      <c r="C4" s="311"/>
      <c r="D4" s="311"/>
      <c r="E4" s="311"/>
      <c r="F4" s="312"/>
    </row>
    <row r="5" spans="2:7" ht="15" thickBot="1" x14ac:dyDescent="0.35">
      <c r="B5" s="313"/>
      <c r="C5" s="314"/>
      <c r="D5" s="314"/>
      <c r="E5" s="314"/>
      <c r="F5" s="315"/>
    </row>
    <row r="6" spans="2:7" ht="29.4" customHeight="1" thickBot="1" x14ac:dyDescent="0.35">
      <c r="B6" s="316" t="s">
        <v>79</v>
      </c>
      <c r="C6" s="317"/>
      <c r="D6" s="128" t="s">
        <v>81</v>
      </c>
      <c r="E6" s="129" t="s">
        <v>366</v>
      </c>
      <c r="F6" s="128" t="s">
        <v>82</v>
      </c>
    </row>
    <row r="7" spans="2:7" ht="15" thickBot="1" x14ac:dyDescent="0.35">
      <c r="B7" s="302" t="s">
        <v>367</v>
      </c>
      <c r="C7" s="303"/>
      <c r="D7" s="303"/>
      <c r="E7" s="303"/>
      <c r="F7" s="304"/>
    </row>
    <row r="8" spans="2:7" ht="39" customHeight="1" thickBot="1" x14ac:dyDescent="0.35">
      <c r="B8" s="305" t="s">
        <v>368</v>
      </c>
      <c r="C8" s="306"/>
      <c r="D8" s="130" t="s">
        <v>369</v>
      </c>
      <c r="E8" s="132" t="s">
        <v>370</v>
      </c>
      <c r="F8" s="130" t="s">
        <v>371</v>
      </c>
    </row>
    <row r="9" spans="2:7" ht="15" thickBot="1" x14ac:dyDescent="0.35">
      <c r="B9" s="299" t="s">
        <v>372</v>
      </c>
      <c r="C9" s="300"/>
      <c r="D9" s="300"/>
      <c r="E9" s="300"/>
      <c r="F9" s="301"/>
    </row>
    <row r="10" spans="2:7" ht="55.5" customHeight="1" thickBot="1" x14ac:dyDescent="0.35">
      <c r="B10" s="297" t="s">
        <v>373</v>
      </c>
      <c r="C10" s="298"/>
      <c r="D10" s="130" t="s">
        <v>374</v>
      </c>
      <c r="E10" s="132" t="s">
        <v>375</v>
      </c>
      <c r="F10" s="130" t="s">
        <v>376</v>
      </c>
    </row>
    <row r="11" spans="2:7" s="136" customFormat="1" ht="101.25" customHeight="1" thickBot="1" x14ac:dyDescent="0.35">
      <c r="B11" s="295" t="s">
        <v>377</v>
      </c>
      <c r="C11" s="296"/>
      <c r="D11" s="133" t="s">
        <v>378</v>
      </c>
      <c r="E11" s="134" t="s">
        <v>379</v>
      </c>
      <c r="F11" s="133" t="s">
        <v>380</v>
      </c>
      <c r="G11" s="135"/>
    </row>
    <row r="12" spans="2:7" s="136" customFormat="1" ht="70.5" customHeight="1" thickBot="1" x14ac:dyDescent="0.35">
      <c r="B12" s="295" t="s">
        <v>381</v>
      </c>
      <c r="C12" s="296"/>
      <c r="D12" s="137" t="s">
        <v>382</v>
      </c>
      <c r="E12" s="134" t="s">
        <v>383</v>
      </c>
      <c r="F12" s="133" t="s">
        <v>384</v>
      </c>
      <c r="G12" s="135"/>
    </row>
    <row r="13" spans="2:7" ht="87" thickBot="1" x14ac:dyDescent="0.35">
      <c r="B13" s="297" t="s">
        <v>385</v>
      </c>
      <c r="C13" s="298"/>
      <c r="D13" s="138" t="s">
        <v>374</v>
      </c>
      <c r="E13" s="134" t="s">
        <v>379</v>
      </c>
      <c r="F13" s="130" t="s">
        <v>386</v>
      </c>
    </row>
    <row r="14" spans="2:7" ht="15" thickBot="1" x14ac:dyDescent="0.35">
      <c r="B14" s="299" t="s">
        <v>387</v>
      </c>
      <c r="C14" s="300"/>
      <c r="D14" s="300"/>
      <c r="E14" s="300"/>
      <c r="F14" s="301"/>
    </row>
    <row r="15" spans="2:7" ht="43.8" thickBot="1" x14ac:dyDescent="0.35">
      <c r="B15" s="297" t="s">
        <v>388</v>
      </c>
      <c r="C15" s="298"/>
      <c r="D15" s="130" t="s">
        <v>374</v>
      </c>
      <c r="E15" s="134" t="s">
        <v>379</v>
      </c>
      <c r="F15" s="130" t="s">
        <v>389</v>
      </c>
    </row>
    <row r="16" spans="2:7" ht="58.2" thickBot="1" x14ac:dyDescent="0.35">
      <c r="B16" s="322" t="s">
        <v>390</v>
      </c>
      <c r="C16" s="323"/>
      <c r="D16" s="130" t="s">
        <v>374</v>
      </c>
      <c r="E16" s="134" t="s">
        <v>383</v>
      </c>
      <c r="F16" s="130" t="s">
        <v>391</v>
      </c>
    </row>
    <row r="17" spans="2:7" ht="58.2" thickBot="1" x14ac:dyDescent="0.35">
      <c r="B17" s="297" t="s">
        <v>392</v>
      </c>
      <c r="C17" s="298"/>
      <c r="D17" s="130" t="s">
        <v>393</v>
      </c>
      <c r="E17" s="132" t="s">
        <v>394</v>
      </c>
      <c r="F17" s="130" t="s">
        <v>395</v>
      </c>
    </row>
    <row r="18" spans="2:7" s="136" customFormat="1" ht="40.5" customHeight="1" thickBot="1" x14ac:dyDescent="0.35">
      <c r="B18" s="295" t="s">
        <v>396</v>
      </c>
      <c r="C18" s="296"/>
      <c r="D18" s="139" t="s">
        <v>397</v>
      </c>
      <c r="E18" s="140" t="s">
        <v>398</v>
      </c>
      <c r="F18" s="131" t="s">
        <v>399</v>
      </c>
      <c r="G18" s="141" t="s">
        <v>400</v>
      </c>
    </row>
    <row r="19" spans="2:7" s="136" customFormat="1" ht="50.25" customHeight="1" thickBot="1" x14ac:dyDescent="0.35">
      <c r="B19" s="320" t="s">
        <v>401</v>
      </c>
      <c r="C19" s="321"/>
      <c r="D19" s="139" t="s">
        <v>397</v>
      </c>
      <c r="E19" s="140" t="s">
        <v>398</v>
      </c>
      <c r="F19" s="142" t="s">
        <v>402</v>
      </c>
      <c r="G19" s="143"/>
    </row>
    <row r="20" spans="2:7" s="136" customFormat="1" ht="29.4" thickBot="1" x14ac:dyDescent="0.35">
      <c r="B20" s="295" t="s">
        <v>403</v>
      </c>
      <c r="C20" s="296"/>
      <c r="D20" s="144" t="s">
        <v>378</v>
      </c>
      <c r="E20" s="134" t="s">
        <v>379</v>
      </c>
      <c r="F20" s="133" t="s">
        <v>404</v>
      </c>
    </row>
    <row r="21" spans="2:7" s="146" customFormat="1" ht="61.5" customHeight="1" thickBot="1" x14ac:dyDescent="0.35">
      <c r="B21" s="318" t="s">
        <v>405</v>
      </c>
      <c r="C21" s="319"/>
      <c r="D21" s="142" t="s">
        <v>378</v>
      </c>
      <c r="E21" s="145" t="s">
        <v>383</v>
      </c>
      <c r="F21" s="133" t="s">
        <v>406</v>
      </c>
    </row>
    <row r="22" spans="2:7" s="146" customFormat="1" ht="33" customHeight="1" thickBot="1" x14ac:dyDescent="0.35">
      <c r="B22" s="318" t="s">
        <v>407</v>
      </c>
      <c r="C22" s="319"/>
      <c r="D22" s="142" t="s">
        <v>378</v>
      </c>
      <c r="E22" s="145" t="s">
        <v>383</v>
      </c>
      <c r="F22" s="133"/>
    </row>
    <row r="23" spans="2:7" s="146" customFormat="1" ht="31.5" customHeight="1" thickBot="1" x14ac:dyDescent="0.35">
      <c r="B23" s="318" t="s">
        <v>408</v>
      </c>
      <c r="C23" s="319"/>
      <c r="D23" s="142" t="s">
        <v>378</v>
      </c>
      <c r="E23" s="145" t="s">
        <v>383</v>
      </c>
      <c r="F23" s="133"/>
    </row>
    <row r="24" spans="2:7" s="146" customFormat="1" ht="38.25" customHeight="1" thickBot="1" x14ac:dyDescent="0.35">
      <c r="B24" s="318" t="s">
        <v>409</v>
      </c>
      <c r="C24" s="319"/>
      <c r="D24" s="142" t="s">
        <v>378</v>
      </c>
      <c r="E24" s="145" t="s">
        <v>383</v>
      </c>
      <c r="F24" s="133"/>
    </row>
    <row r="25" spans="2:7" ht="15" thickBot="1" x14ac:dyDescent="0.35">
      <c r="B25" s="329" t="s">
        <v>410</v>
      </c>
      <c r="C25" s="330"/>
      <c r="D25" s="314"/>
      <c r="E25" s="330"/>
      <c r="F25" s="331"/>
    </row>
    <row r="26" spans="2:7" x14ac:dyDescent="0.3">
      <c r="B26" s="123" t="s">
        <v>411</v>
      </c>
      <c r="C26" s="332" t="s">
        <v>365</v>
      </c>
      <c r="D26" s="333"/>
      <c r="E26" s="333"/>
      <c r="F26" s="334"/>
    </row>
    <row r="27" spans="2:7" ht="15" thickBot="1" x14ac:dyDescent="0.35">
      <c r="B27" s="124">
        <f>700000*4</f>
        <v>2800000</v>
      </c>
      <c r="C27" s="147" t="e">
        <f>SUM(#REF!)</f>
        <v>#REF!</v>
      </c>
      <c r="D27" s="125"/>
      <c r="E27" s="126"/>
      <c r="F27" s="127"/>
    </row>
    <row r="28" spans="2:7" ht="32.25" customHeight="1" thickBot="1" x14ac:dyDescent="0.35">
      <c r="B28" s="335" t="s">
        <v>79</v>
      </c>
      <c r="C28" s="336"/>
      <c r="D28" s="128" t="s">
        <v>81</v>
      </c>
      <c r="E28" s="129" t="s">
        <v>366</v>
      </c>
      <c r="F28" s="128" t="s">
        <v>82</v>
      </c>
    </row>
    <row r="29" spans="2:7" ht="15" thickBot="1" x14ac:dyDescent="0.35">
      <c r="B29" s="299" t="s">
        <v>412</v>
      </c>
      <c r="C29" s="300"/>
      <c r="D29" s="300"/>
      <c r="E29" s="300"/>
      <c r="F29" s="301"/>
    </row>
    <row r="30" spans="2:7" ht="43.8" thickBot="1" x14ac:dyDescent="0.35">
      <c r="B30" s="297" t="s">
        <v>413</v>
      </c>
      <c r="C30" s="298"/>
      <c r="D30" s="130" t="s">
        <v>414</v>
      </c>
      <c r="E30" s="132" t="s">
        <v>415</v>
      </c>
      <c r="F30" s="130" t="s">
        <v>416</v>
      </c>
    </row>
    <row r="31" spans="2:7" s="136" customFormat="1" ht="72.75" customHeight="1" thickBot="1" x14ac:dyDescent="0.35">
      <c r="B31" s="295" t="s">
        <v>417</v>
      </c>
      <c r="C31" s="296"/>
      <c r="D31" s="133" t="s">
        <v>397</v>
      </c>
      <c r="E31" s="134" t="s">
        <v>418</v>
      </c>
      <c r="F31" s="137" t="s">
        <v>419</v>
      </c>
      <c r="G31" s="148"/>
    </row>
    <row r="32" spans="2:7" ht="29.4" thickBot="1" x14ac:dyDescent="0.35">
      <c r="B32" s="305" t="s">
        <v>420</v>
      </c>
      <c r="C32" s="306"/>
      <c r="D32" s="149" t="s">
        <v>421</v>
      </c>
      <c r="E32" s="150" t="s">
        <v>422</v>
      </c>
      <c r="F32" s="149" t="s">
        <v>423</v>
      </c>
    </row>
    <row r="33" spans="2:6" s="153" customFormat="1" ht="43.8" thickBot="1" x14ac:dyDescent="0.35">
      <c r="B33" s="324" t="s">
        <v>424</v>
      </c>
      <c r="C33" s="324"/>
      <c r="D33" s="151" t="s">
        <v>425</v>
      </c>
      <c r="E33" s="152" t="s">
        <v>426</v>
      </c>
      <c r="F33" s="151" t="s">
        <v>427</v>
      </c>
    </row>
    <row r="34" spans="2:6" s="153" customFormat="1" ht="29.4" thickBot="1" x14ac:dyDescent="0.35">
      <c r="B34" s="325" t="s">
        <v>428</v>
      </c>
      <c r="C34" s="325"/>
      <c r="D34" s="151" t="s">
        <v>429</v>
      </c>
      <c r="E34" s="152" t="s">
        <v>426</v>
      </c>
      <c r="F34" s="151" t="s">
        <v>430</v>
      </c>
    </row>
    <row r="35" spans="2:6" ht="15" thickBot="1" x14ac:dyDescent="0.35">
      <c r="B35" s="326" t="s">
        <v>431</v>
      </c>
      <c r="C35" s="327"/>
      <c r="D35" s="327"/>
      <c r="E35" s="327"/>
      <c r="F35" s="328"/>
    </row>
    <row r="36" spans="2:6" s="153" customFormat="1" ht="95.25" customHeight="1" thickBot="1" x14ac:dyDescent="0.35">
      <c r="B36" s="305" t="s">
        <v>432</v>
      </c>
      <c r="C36" s="306"/>
      <c r="D36" s="130" t="s">
        <v>374</v>
      </c>
      <c r="E36" s="134" t="s">
        <v>433</v>
      </c>
      <c r="F36" s="130" t="s">
        <v>434</v>
      </c>
    </row>
    <row r="37" spans="2:6" s="156" customFormat="1" ht="59.25" customHeight="1" thickBot="1" x14ac:dyDescent="0.35">
      <c r="B37" s="337" t="s">
        <v>435</v>
      </c>
      <c r="C37" s="337"/>
      <c r="D37" s="154" t="s">
        <v>374</v>
      </c>
      <c r="E37" s="155" t="s">
        <v>398</v>
      </c>
      <c r="F37" s="142" t="s">
        <v>436</v>
      </c>
    </row>
    <row r="38" spans="2:6" ht="15" thickBot="1" x14ac:dyDescent="0.35">
      <c r="B38" s="307" t="s">
        <v>437</v>
      </c>
      <c r="C38" s="308"/>
      <c r="D38" s="308"/>
      <c r="E38" s="308"/>
      <c r="F38" s="309"/>
    </row>
    <row r="39" spans="2:6" x14ac:dyDescent="0.3">
      <c r="B39" s="310" t="s">
        <v>438</v>
      </c>
      <c r="C39" s="311"/>
      <c r="D39" s="311"/>
      <c r="E39" s="311"/>
      <c r="F39" s="312"/>
    </row>
    <row r="40" spans="2:6" ht="15" thickBot="1" x14ac:dyDescent="0.35">
      <c r="B40" s="313"/>
      <c r="C40" s="314"/>
      <c r="D40" s="314"/>
      <c r="E40" s="314"/>
      <c r="F40" s="315"/>
    </row>
    <row r="41" spans="2:6" x14ac:dyDescent="0.3">
      <c r="B41" s="123" t="s">
        <v>411</v>
      </c>
      <c r="C41" s="332" t="s">
        <v>365</v>
      </c>
      <c r="D41" s="333"/>
      <c r="E41" s="333"/>
      <c r="F41" s="334"/>
    </row>
    <row r="42" spans="2:6" ht="15" thickBot="1" x14ac:dyDescent="0.35">
      <c r="B42" s="124">
        <f>320000*4</f>
        <v>1280000</v>
      </c>
      <c r="C42" s="147" t="e">
        <f>SUM(#REF!,#REF!)</f>
        <v>#REF!</v>
      </c>
      <c r="D42" s="125"/>
      <c r="E42" s="126"/>
      <c r="F42" s="127"/>
    </row>
    <row r="43" spans="2:6" ht="36" customHeight="1" thickBot="1" x14ac:dyDescent="0.35">
      <c r="B43" s="335" t="s">
        <v>79</v>
      </c>
      <c r="C43" s="336"/>
      <c r="D43" s="128" t="s">
        <v>81</v>
      </c>
      <c r="E43" s="129" t="s">
        <v>366</v>
      </c>
      <c r="F43" s="128" t="s">
        <v>82</v>
      </c>
    </row>
    <row r="44" spans="2:6" ht="15" thickBot="1" x14ac:dyDescent="0.35">
      <c r="B44" s="299" t="s">
        <v>439</v>
      </c>
      <c r="C44" s="300"/>
      <c r="D44" s="300"/>
      <c r="E44" s="300"/>
      <c r="F44" s="301"/>
    </row>
    <row r="45" spans="2:6" ht="42" customHeight="1" thickBot="1" x14ac:dyDescent="0.35">
      <c r="B45" s="297" t="s">
        <v>440</v>
      </c>
      <c r="C45" s="298"/>
      <c r="D45" s="130" t="s">
        <v>369</v>
      </c>
      <c r="E45" s="132" t="s">
        <v>441</v>
      </c>
      <c r="F45" s="130" t="s">
        <v>442</v>
      </c>
    </row>
    <row r="46" spans="2:6" s="153" customFormat="1" ht="58.2" thickBot="1" x14ac:dyDescent="0.35">
      <c r="B46" s="297" t="s">
        <v>443</v>
      </c>
      <c r="C46" s="298"/>
      <c r="D46" s="151" t="s">
        <v>444</v>
      </c>
      <c r="E46" s="152" t="s">
        <v>426</v>
      </c>
      <c r="F46" s="151" t="s">
        <v>445</v>
      </c>
    </row>
    <row r="47" spans="2:6" ht="15" thickBot="1" x14ac:dyDescent="0.35">
      <c r="B47" s="299" t="s">
        <v>446</v>
      </c>
      <c r="C47" s="300"/>
      <c r="D47" s="300"/>
      <c r="E47" s="300"/>
      <c r="F47" s="301"/>
    </row>
    <row r="48" spans="2:6" ht="42" customHeight="1" thickBot="1" x14ac:dyDescent="0.35">
      <c r="B48" s="297" t="s">
        <v>447</v>
      </c>
      <c r="C48" s="298"/>
      <c r="D48" s="130" t="s">
        <v>369</v>
      </c>
      <c r="E48" s="132" t="s">
        <v>370</v>
      </c>
      <c r="F48" s="130" t="s">
        <v>448</v>
      </c>
    </row>
    <row r="49" spans="2:6" ht="35.25" customHeight="1" thickBot="1" x14ac:dyDescent="0.35">
      <c r="B49" s="297" t="s">
        <v>449</v>
      </c>
      <c r="C49" s="298"/>
      <c r="D49" s="130" t="s">
        <v>369</v>
      </c>
      <c r="E49" s="132" t="s">
        <v>450</v>
      </c>
      <c r="F49" s="130" t="s">
        <v>451</v>
      </c>
    </row>
    <row r="50" spans="2:6" ht="40.5" customHeight="1" thickBot="1" x14ac:dyDescent="0.35">
      <c r="B50" s="297" t="s">
        <v>452</v>
      </c>
      <c r="C50" s="298"/>
      <c r="D50" s="130" t="s">
        <v>369</v>
      </c>
      <c r="E50" s="132" t="s">
        <v>453</v>
      </c>
      <c r="F50" s="133" t="s">
        <v>454</v>
      </c>
    </row>
    <row r="51" spans="2:6" x14ac:dyDescent="0.3">
      <c r="B51" s="310" t="s">
        <v>455</v>
      </c>
      <c r="C51" s="311"/>
      <c r="D51" s="311"/>
      <c r="E51" s="311"/>
      <c r="F51" s="312"/>
    </row>
    <row r="52" spans="2:6" ht="15" thickBot="1" x14ac:dyDescent="0.35">
      <c r="B52" s="313"/>
      <c r="C52" s="314"/>
      <c r="D52" s="314"/>
      <c r="E52" s="314"/>
      <c r="F52" s="315"/>
    </row>
    <row r="53" spans="2:6" ht="15" thickBot="1" x14ac:dyDescent="0.35">
      <c r="B53" s="299" t="s">
        <v>456</v>
      </c>
      <c r="C53" s="300"/>
      <c r="D53" s="300"/>
      <c r="E53" s="300"/>
      <c r="F53" s="301"/>
    </row>
    <row r="54" spans="2:6" ht="69" customHeight="1" thickBot="1" x14ac:dyDescent="0.35">
      <c r="B54" s="322" t="s">
        <v>457</v>
      </c>
      <c r="C54" s="323"/>
      <c r="D54" s="151" t="s">
        <v>458</v>
      </c>
      <c r="E54" s="152" t="s">
        <v>426</v>
      </c>
      <c r="F54" s="133" t="s">
        <v>459</v>
      </c>
    </row>
    <row r="55" spans="2:6" ht="40.5" customHeight="1" thickBot="1" x14ac:dyDescent="0.35">
      <c r="B55" s="338" t="s">
        <v>460</v>
      </c>
      <c r="C55" s="339"/>
      <c r="D55" s="151" t="s">
        <v>458</v>
      </c>
      <c r="E55" s="152" t="s">
        <v>426</v>
      </c>
      <c r="F55" s="133"/>
    </row>
    <row r="56" spans="2:6" ht="40.5" customHeight="1" thickBot="1" x14ac:dyDescent="0.35">
      <c r="B56" s="322" t="s">
        <v>461</v>
      </c>
      <c r="C56" s="323"/>
      <c r="D56" s="151"/>
      <c r="E56" s="152" t="s">
        <v>426</v>
      </c>
      <c r="F56" s="133"/>
    </row>
    <row r="57" spans="2:6" ht="40.5" customHeight="1" thickBot="1" x14ac:dyDescent="0.35">
      <c r="B57" s="322" t="s">
        <v>462</v>
      </c>
      <c r="C57" s="323"/>
      <c r="D57" s="151"/>
      <c r="E57" s="152" t="s">
        <v>426</v>
      </c>
      <c r="F57" s="133"/>
    </row>
    <row r="58" spans="2:6" ht="40.5" customHeight="1" thickBot="1" x14ac:dyDescent="0.35">
      <c r="B58" s="322" t="s">
        <v>463</v>
      </c>
      <c r="C58" s="323"/>
      <c r="D58" s="151"/>
      <c r="E58" s="152" t="s">
        <v>426</v>
      </c>
      <c r="F58" s="133"/>
    </row>
    <row r="59" spans="2:6" ht="15" thickBot="1" x14ac:dyDescent="0.35">
      <c r="B59" s="307" t="s">
        <v>464</v>
      </c>
      <c r="C59" s="308"/>
      <c r="D59" s="308"/>
      <c r="E59" s="308"/>
      <c r="F59" s="309"/>
    </row>
    <row r="60" spans="2:6" x14ac:dyDescent="0.3">
      <c r="B60" s="310" t="s">
        <v>465</v>
      </c>
      <c r="C60" s="311"/>
      <c r="D60" s="311"/>
      <c r="E60" s="311"/>
      <c r="F60" s="312"/>
    </row>
    <row r="61" spans="2:6" ht="15" thickBot="1" x14ac:dyDescent="0.35">
      <c r="B61" s="313"/>
      <c r="C61" s="314"/>
      <c r="D61" s="314"/>
      <c r="E61" s="314"/>
      <c r="F61" s="315"/>
    </row>
    <row r="62" spans="2:6" x14ac:dyDescent="0.3">
      <c r="B62" s="123" t="s">
        <v>411</v>
      </c>
      <c r="C62" s="332" t="s">
        <v>365</v>
      </c>
      <c r="D62" s="333"/>
      <c r="E62" s="333"/>
      <c r="F62" s="334"/>
    </row>
    <row r="63" spans="2:6" ht="15" thickBot="1" x14ac:dyDescent="0.35">
      <c r="B63" s="124">
        <f>1130000*4</f>
        <v>4520000</v>
      </c>
      <c r="C63" s="147" t="e">
        <f>SUM(#REF!)</f>
        <v>#REF!</v>
      </c>
      <c r="D63" s="125"/>
      <c r="E63" s="126"/>
      <c r="F63" s="127"/>
    </row>
    <row r="64" spans="2:6" ht="36.75" customHeight="1" thickBot="1" x14ac:dyDescent="0.35">
      <c r="B64" s="335" t="s">
        <v>79</v>
      </c>
      <c r="C64" s="336"/>
      <c r="D64" s="128" t="s">
        <v>81</v>
      </c>
      <c r="E64" s="129" t="s">
        <v>366</v>
      </c>
      <c r="F64" s="128" t="s">
        <v>82</v>
      </c>
    </row>
    <row r="65" spans="2:7" ht="15" thickBot="1" x14ac:dyDescent="0.35">
      <c r="B65" s="299" t="s">
        <v>466</v>
      </c>
      <c r="C65" s="300"/>
      <c r="D65" s="300"/>
      <c r="E65" s="300"/>
      <c r="F65" s="301"/>
    </row>
    <row r="66" spans="2:7" ht="44.25" customHeight="1" thickBot="1" x14ac:dyDescent="0.35">
      <c r="B66" s="297" t="s">
        <v>467</v>
      </c>
      <c r="C66" s="298"/>
      <c r="D66" s="130" t="s">
        <v>369</v>
      </c>
      <c r="E66" s="157" t="s">
        <v>468</v>
      </c>
      <c r="F66" s="130" t="s">
        <v>469</v>
      </c>
    </row>
    <row r="67" spans="2:7" ht="15" thickBot="1" x14ac:dyDescent="0.35">
      <c r="B67" s="299" t="s">
        <v>470</v>
      </c>
      <c r="C67" s="300"/>
      <c r="D67" s="300"/>
      <c r="E67" s="300"/>
      <c r="F67" s="301"/>
    </row>
    <row r="68" spans="2:7" ht="29.4" thickBot="1" x14ac:dyDescent="0.35">
      <c r="B68" s="342" t="s">
        <v>471</v>
      </c>
      <c r="C68" s="343"/>
      <c r="D68" s="158" t="s">
        <v>374</v>
      </c>
      <c r="E68" s="140" t="s">
        <v>398</v>
      </c>
      <c r="F68" s="130" t="s">
        <v>472</v>
      </c>
    </row>
    <row r="69" spans="2:7" ht="29.4" thickBot="1" x14ac:dyDescent="0.35">
      <c r="B69" s="297" t="s">
        <v>473</v>
      </c>
      <c r="C69" s="298"/>
      <c r="D69" s="130" t="s">
        <v>374</v>
      </c>
      <c r="E69" s="134" t="s">
        <v>379</v>
      </c>
      <c r="F69" s="130" t="s">
        <v>474</v>
      </c>
    </row>
    <row r="70" spans="2:7" s="146" customFormat="1" ht="63" customHeight="1" thickBot="1" x14ac:dyDescent="0.35">
      <c r="B70" s="340" t="s">
        <v>475</v>
      </c>
      <c r="C70" s="341"/>
      <c r="D70" s="133" t="s">
        <v>374</v>
      </c>
      <c r="E70" s="134" t="s">
        <v>433</v>
      </c>
      <c r="F70" s="133" t="s">
        <v>476</v>
      </c>
    </row>
    <row r="71" spans="2:7" ht="48.75" customHeight="1" thickBot="1" x14ac:dyDescent="0.35">
      <c r="B71" s="297" t="s">
        <v>477</v>
      </c>
      <c r="C71" s="298"/>
      <c r="D71" s="130" t="s">
        <v>421</v>
      </c>
      <c r="E71" s="134" t="s">
        <v>379</v>
      </c>
      <c r="F71" s="130" t="s">
        <v>474</v>
      </c>
    </row>
    <row r="72" spans="2:7" s="136" customFormat="1" ht="51.75" customHeight="1" thickBot="1" x14ac:dyDescent="0.35">
      <c r="B72" s="295" t="s">
        <v>478</v>
      </c>
      <c r="C72" s="296"/>
      <c r="D72" s="133" t="s">
        <v>397</v>
      </c>
      <c r="E72" s="134" t="s">
        <v>379</v>
      </c>
      <c r="F72" s="142" t="s">
        <v>474</v>
      </c>
      <c r="G72" s="159"/>
    </row>
    <row r="73" spans="2:7" ht="50.25" customHeight="1" thickBot="1" x14ac:dyDescent="0.35">
      <c r="B73" s="297" t="s">
        <v>479</v>
      </c>
      <c r="C73" s="298"/>
      <c r="D73" s="130" t="s">
        <v>414</v>
      </c>
      <c r="E73" s="134" t="s">
        <v>379</v>
      </c>
      <c r="F73" s="130" t="s">
        <v>474</v>
      </c>
    </row>
    <row r="74" spans="2:7" ht="45" customHeight="1" thickBot="1" x14ac:dyDescent="0.35">
      <c r="B74" s="325" t="s">
        <v>480</v>
      </c>
      <c r="C74" s="325"/>
      <c r="D74" s="151" t="s">
        <v>481</v>
      </c>
      <c r="E74" s="145" t="s">
        <v>433</v>
      </c>
      <c r="F74" s="151" t="s">
        <v>482</v>
      </c>
    </row>
    <row r="75" spans="2:7" ht="40.5" customHeight="1" thickBot="1" x14ac:dyDescent="0.35">
      <c r="B75" s="325" t="s">
        <v>483</v>
      </c>
      <c r="C75" s="325"/>
      <c r="D75" s="151" t="s">
        <v>484</v>
      </c>
      <c r="E75" s="145" t="s">
        <v>433</v>
      </c>
      <c r="F75" s="151" t="s">
        <v>485</v>
      </c>
    </row>
    <row r="76" spans="2:7" ht="40.5" customHeight="1" thickBot="1" x14ac:dyDescent="0.35">
      <c r="B76" s="325" t="s">
        <v>486</v>
      </c>
      <c r="C76" s="325"/>
      <c r="D76" s="151" t="s">
        <v>487</v>
      </c>
      <c r="E76" s="161" t="s">
        <v>433</v>
      </c>
      <c r="F76" s="162" t="s">
        <v>488</v>
      </c>
    </row>
    <row r="77" spans="2:7" ht="40.5" customHeight="1" thickBot="1" x14ac:dyDescent="0.35">
      <c r="B77" s="325" t="s">
        <v>489</v>
      </c>
      <c r="C77" s="325"/>
      <c r="D77" s="151" t="s">
        <v>487</v>
      </c>
      <c r="E77" s="145" t="s">
        <v>433</v>
      </c>
      <c r="F77" s="162" t="s">
        <v>488</v>
      </c>
    </row>
    <row r="78" spans="2:7" ht="15" thickBot="1" x14ac:dyDescent="0.35">
      <c r="B78" s="299" t="s">
        <v>490</v>
      </c>
      <c r="C78" s="300"/>
      <c r="D78" s="300"/>
      <c r="E78" s="344"/>
      <c r="F78" s="345"/>
    </row>
    <row r="79" spans="2:7" s="136" customFormat="1" ht="54" customHeight="1" thickBot="1" x14ac:dyDescent="0.35">
      <c r="B79" s="346" t="s">
        <v>491</v>
      </c>
      <c r="C79" s="346"/>
      <c r="D79" s="142" t="s">
        <v>397</v>
      </c>
      <c r="E79" s="163"/>
      <c r="F79" s="142"/>
      <c r="G79" s="164"/>
    </row>
    <row r="80" spans="2:7" s="136" customFormat="1" ht="48.75" customHeight="1" thickBot="1" x14ac:dyDescent="0.35">
      <c r="B80" s="347" t="s">
        <v>492</v>
      </c>
      <c r="C80" s="348"/>
      <c r="D80" s="142" t="s">
        <v>397</v>
      </c>
      <c r="E80" s="165" t="s">
        <v>493</v>
      </c>
      <c r="F80" s="142"/>
      <c r="G80" s="164"/>
    </row>
    <row r="81" spans="2:7" s="136" customFormat="1" ht="48.75" customHeight="1" thickBot="1" x14ac:dyDescent="0.35">
      <c r="B81" s="347" t="s">
        <v>494</v>
      </c>
      <c r="C81" s="348"/>
      <c r="D81" s="142" t="s">
        <v>397</v>
      </c>
      <c r="E81" s="165" t="s">
        <v>493</v>
      </c>
      <c r="F81" s="142"/>
      <c r="G81" s="164"/>
    </row>
    <row r="82" spans="2:7" s="136" customFormat="1" ht="35.25" customHeight="1" thickBot="1" x14ac:dyDescent="0.35">
      <c r="B82" s="347" t="s">
        <v>495</v>
      </c>
      <c r="C82" s="348"/>
      <c r="D82" s="142" t="s">
        <v>397</v>
      </c>
      <c r="E82" s="145" t="s">
        <v>383</v>
      </c>
      <c r="F82" s="142" t="s">
        <v>496</v>
      </c>
      <c r="G82" s="164"/>
    </row>
    <row r="83" spans="2:7" s="136" customFormat="1" ht="64.5" customHeight="1" thickBot="1" x14ac:dyDescent="0.35">
      <c r="B83" s="347" t="s">
        <v>497</v>
      </c>
      <c r="C83" s="348"/>
      <c r="D83" s="142" t="s">
        <v>397</v>
      </c>
      <c r="E83" s="145" t="s">
        <v>383</v>
      </c>
      <c r="F83" s="142" t="s">
        <v>498</v>
      </c>
      <c r="G83" s="164"/>
    </row>
    <row r="84" spans="2:7" s="136" customFormat="1" ht="42" customHeight="1" thickBot="1" x14ac:dyDescent="0.35">
      <c r="B84" s="347" t="s">
        <v>499</v>
      </c>
      <c r="C84" s="348"/>
      <c r="D84" s="142" t="s">
        <v>397</v>
      </c>
      <c r="E84" s="145" t="s">
        <v>383</v>
      </c>
      <c r="F84" s="142"/>
      <c r="G84" s="164"/>
    </row>
    <row r="85" spans="2:7" s="146" customFormat="1" ht="81.75" customHeight="1" thickBot="1" x14ac:dyDescent="0.35">
      <c r="B85" s="349" t="s">
        <v>500</v>
      </c>
      <c r="C85" s="349"/>
      <c r="D85" s="142" t="s">
        <v>501</v>
      </c>
      <c r="E85" s="145" t="s">
        <v>433</v>
      </c>
      <c r="F85" s="142" t="s">
        <v>502</v>
      </c>
      <c r="G85" s="166"/>
    </row>
    <row r="86" spans="2:7" ht="29.4" thickBot="1" x14ac:dyDescent="0.35">
      <c r="B86" s="297" t="s">
        <v>503</v>
      </c>
      <c r="C86" s="298"/>
      <c r="D86" s="151" t="s">
        <v>504</v>
      </c>
      <c r="E86" s="167"/>
      <c r="F86" s="168" t="s">
        <v>505</v>
      </c>
    </row>
    <row r="87" spans="2:7" ht="15" thickBot="1" x14ac:dyDescent="0.35">
      <c r="B87" s="338" t="s">
        <v>506</v>
      </c>
      <c r="C87" s="339"/>
      <c r="D87" s="151" t="s">
        <v>504</v>
      </c>
      <c r="E87" s="169" t="s">
        <v>507</v>
      </c>
      <c r="F87" s="168"/>
    </row>
    <row r="88" spans="2:7" ht="37.5" customHeight="1" thickBot="1" x14ac:dyDescent="0.35">
      <c r="B88" s="338" t="s">
        <v>508</v>
      </c>
      <c r="C88" s="339"/>
      <c r="D88" s="151" t="s">
        <v>504</v>
      </c>
      <c r="E88" s="169" t="s">
        <v>493</v>
      </c>
      <c r="F88" s="168" t="s">
        <v>509</v>
      </c>
    </row>
    <row r="89" spans="2:7" s="153" customFormat="1" ht="45" customHeight="1" thickBot="1" x14ac:dyDescent="0.35">
      <c r="B89" s="338" t="s">
        <v>510</v>
      </c>
      <c r="C89" s="339"/>
      <c r="D89" s="151" t="s">
        <v>444</v>
      </c>
      <c r="E89" s="152" t="s">
        <v>426</v>
      </c>
      <c r="F89" s="168" t="s">
        <v>511</v>
      </c>
    </row>
    <row r="90" spans="2:7" s="153" customFormat="1" ht="27" customHeight="1" thickBot="1" x14ac:dyDescent="0.35">
      <c r="B90" s="322" t="s">
        <v>512</v>
      </c>
      <c r="C90" s="323"/>
      <c r="D90" s="151"/>
      <c r="E90" s="160"/>
      <c r="F90" s="168"/>
    </row>
    <row r="91" spans="2:7" ht="45.75" customHeight="1" thickBot="1" x14ac:dyDescent="0.35">
      <c r="B91" s="338" t="s">
        <v>513</v>
      </c>
      <c r="C91" s="339"/>
      <c r="D91" s="151" t="s">
        <v>487</v>
      </c>
      <c r="E91" s="145" t="s">
        <v>383</v>
      </c>
      <c r="F91" s="168" t="s">
        <v>488</v>
      </c>
    </row>
    <row r="92" spans="2:7" ht="59.25" customHeight="1" thickBot="1" x14ac:dyDescent="0.35">
      <c r="B92" s="338" t="s">
        <v>514</v>
      </c>
      <c r="C92" s="339"/>
      <c r="D92" s="151" t="s">
        <v>487</v>
      </c>
      <c r="E92" s="145" t="s">
        <v>383</v>
      </c>
      <c r="F92" s="168" t="s">
        <v>515</v>
      </c>
    </row>
    <row r="93" spans="2:7" ht="60" customHeight="1" thickBot="1" x14ac:dyDescent="0.35">
      <c r="B93" s="338" t="s">
        <v>516</v>
      </c>
      <c r="C93" s="339"/>
      <c r="D93" s="151" t="s">
        <v>487</v>
      </c>
      <c r="E93" s="145" t="s">
        <v>383</v>
      </c>
      <c r="F93" s="168" t="s">
        <v>488</v>
      </c>
    </row>
    <row r="94" spans="2:7" ht="51" customHeight="1" thickBot="1" x14ac:dyDescent="0.35">
      <c r="B94" s="322" t="s">
        <v>517</v>
      </c>
      <c r="C94" s="323"/>
      <c r="D94" s="151" t="s">
        <v>518</v>
      </c>
      <c r="E94" s="145" t="s">
        <v>383</v>
      </c>
      <c r="F94" s="168" t="s">
        <v>519</v>
      </c>
    </row>
    <row r="95" spans="2:7" ht="51.75" customHeight="1" thickBot="1" x14ac:dyDescent="0.35">
      <c r="B95" s="322" t="s">
        <v>520</v>
      </c>
      <c r="C95" s="323"/>
      <c r="D95" s="151" t="s">
        <v>521</v>
      </c>
      <c r="E95" s="145" t="s">
        <v>383</v>
      </c>
      <c r="F95" s="168" t="s">
        <v>522</v>
      </c>
    </row>
    <row r="96" spans="2:7" x14ac:dyDescent="0.3">
      <c r="B96" s="353" t="s">
        <v>523</v>
      </c>
      <c r="C96" s="354"/>
      <c r="D96" s="354"/>
      <c r="E96" s="354"/>
      <c r="F96" s="355"/>
    </row>
    <row r="97" spans="2:6" ht="15" thickBot="1" x14ac:dyDescent="0.35">
      <c r="B97" s="313"/>
      <c r="C97" s="314"/>
      <c r="D97" s="314"/>
      <c r="E97" s="314"/>
      <c r="F97" s="315"/>
    </row>
    <row r="98" spans="2:6" x14ac:dyDescent="0.3">
      <c r="B98" s="123" t="s">
        <v>411</v>
      </c>
      <c r="C98" s="332" t="s">
        <v>365</v>
      </c>
      <c r="D98" s="333"/>
      <c r="E98" s="333"/>
      <c r="F98" s="334"/>
    </row>
    <row r="99" spans="2:6" ht="15" thickBot="1" x14ac:dyDescent="0.35">
      <c r="B99" s="124">
        <f>750000*4</f>
        <v>3000000</v>
      </c>
      <c r="C99" s="147" t="e">
        <f>SUM(#REF!)</f>
        <v>#REF!</v>
      </c>
      <c r="D99" s="125"/>
      <c r="E99" s="126"/>
      <c r="F99" s="127"/>
    </row>
    <row r="100" spans="2:6" ht="33" customHeight="1" thickBot="1" x14ac:dyDescent="0.35">
      <c r="B100" s="335" t="s">
        <v>79</v>
      </c>
      <c r="C100" s="336"/>
      <c r="D100" s="128" t="s">
        <v>81</v>
      </c>
      <c r="E100" s="129" t="s">
        <v>366</v>
      </c>
      <c r="F100" s="128" t="s">
        <v>82</v>
      </c>
    </row>
    <row r="101" spans="2:6" ht="15" thickBot="1" x14ac:dyDescent="0.35">
      <c r="B101" s="299" t="s">
        <v>524</v>
      </c>
      <c r="C101" s="300"/>
      <c r="D101" s="300"/>
      <c r="E101" s="300"/>
      <c r="F101" s="301"/>
    </row>
    <row r="102" spans="2:6" ht="29.4" thickBot="1" x14ac:dyDescent="0.35">
      <c r="B102" s="351" t="s">
        <v>525</v>
      </c>
      <c r="C102" s="352"/>
      <c r="D102" s="130" t="s">
        <v>526</v>
      </c>
      <c r="E102" s="140" t="s">
        <v>398</v>
      </c>
      <c r="F102" s="130" t="s">
        <v>527</v>
      </c>
    </row>
    <row r="103" spans="2:6" ht="29.4" thickBot="1" x14ac:dyDescent="0.35">
      <c r="B103" s="325" t="s">
        <v>528</v>
      </c>
      <c r="C103" s="325"/>
      <c r="D103" s="151" t="s">
        <v>421</v>
      </c>
      <c r="E103" s="170" t="s">
        <v>379</v>
      </c>
      <c r="F103" s="151" t="s">
        <v>529</v>
      </c>
    </row>
    <row r="104" spans="2:6" s="146" customFormat="1" ht="30.75" customHeight="1" thickBot="1" x14ac:dyDescent="0.35">
      <c r="B104" s="320" t="s">
        <v>530</v>
      </c>
      <c r="C104" s="321"/>
      <c r="D104" s="133" t="s">
        <v>374</v>
      </c>
      <c r="E104" s="140" t="s">
        <v>398</v>
      </c>
      <c r="F104" s="133" t="s">
        <v>531</v>
      </c>
    </row>
    <row r="105" spans="2:6" ht="15" thickBot="1" x14ac:dyDescent="0.35">
      <c r="B105" s="299" t="s">
        <v>532</v>
      </c>
      <c r="C105" s="300"/>
      <c r="D105" s="300"/>
      <c r="E105" s="300"/>
      <c r="F105" s="301"/>
    </row>
    <row r="106" spans="2:6" ht="45" customHeight="1" thickBot="1" x14ac:dyDescent="0.35">
      <c r="B106" s="325" t="s">
        <v>533</v>
      </c>
      <c r="C106" s="325"/>
      <c r="D106" s="151" t="s">
        <v>534</v>
      </c>
      <c r="E106" s="145" t="s">
        <v>379</v>
      </c>
      <c r="F106" s="151" t="s">
        <v>535</v>
      </c>
    </row>
    <row r="107" spans="2:6" s="146" customFormat="1" ht="29.4" thickBot="1" x14ac:dyDescent="0.35">
      <c r="B107" s="350" t="s">
        <v>536</v>
      </c>
      <c r="C107" s="350"/>
      <c r="D107" s="142" t="s">
        <v>374</v>
      </c>
      <c r="E107" s="145" t="s">
        <v>433</v>
      </c>
      <c r="F107" s="142" t="s">
        <v>537</v>
      </c>
    </row>
    <row r="108" spans="2:6" x14ac:dyDescent="0.3">
      <c r="B108" s="310" t="s">
        <v>538</v>
      </c>
      <c r="C108" s="311"/>
      <c r="D108" s="311"/>
      <c r="E108" s="311"/>
      <c r="F108" s="312"/>
    </row>
    <row r="109" spans="2:6" ht="15" thickBot="1" x14ac:dyDescent="0.35">
      <c r="B109" s="313"/>
      <c r="C109" s="314"/>
      <c r="D109" s="314"/>
      <c r="E109" s="314"/>
      <c r="F109" s="315"/>
    </row>
    <row r="110" spans="2:6" x14ac:dyDescent="0.3">
      <c r="B110" s="123" t="s">
        <v>411</v>
      </c>
      <c r="C110" s="332" t="s">
        <v>365</v>
      </c>
      <c r="D110" s="333"/>
      <c r="E110" s="333"/>
      <c r="F110" s="334"/>
    </row>
    <row r="111" spans="2:6" ht="15" thickBot="1" x14ac:dyDescent="0.35">
      <c r="B111" s="124">
        <f>1800000*4</f>
        <v>7200000</v>
      </c>
      <c r="C111" s="147" t="e">
        <f>SUM(#REF!)</f>
        <v>#REF!</v>
      </c>
      <c r="D111" s="125"/>
      <c r="E111" s="126"/>
      <c r="F111" s="127"/>
    </row>
    <row r="112" spans="2:6" ht="33.75" customHeight="1" thickBot="1" x14ac:dyDescent="0.35">
      <c r="B112" s="335" t="s">
        <v>79</v>
      </c>
      <c r="C112" s="336"/>
      <c r="D112" s="128" t="s">
        <v>81</v>
      </c>
      <c r="E112" s="129" t="s">
        <v>366</v>
      </c>
      <c r="F112" s="128" t="s">
        <v>82</v>
      </c>
    </row>
    <row r="113" spans="2:7" ht="15" thickBot="1" x14ac:dyDescent="0.35">
      <c r="B113" s="299" t="s">
        <v>539</v>
      </c>
      <c r="C113" s="300"/>
      <c r="D113" s="300"/>
      <c r="E113" s="300"/>
      <c r="F113" s="301"/>
    </row>
    <row r="114" spans="2:7" ht="36.75" customHeight="1" thickBot="1" x14ac:dyDescent="0.35">
      <c r="B114" s="297" t="s">
        <v>540</v>
      </c>
      <c r="C114" s="298"/>
      <c r="D114" s="130" t="s">
        <v>369</v>
      </c>
      <c r="E114" s="157" t="s">
        <v>541</v>
      </c>
      <c r="F114" s="130" t="s">
        <v>542</v>
      </c>
    </row>
    <row r="115" spans="2:7" ht="15" thickBot="1" x14ac:dyDescent="0.35">
      <c r="B115" s="299" t="s">
        <v>543</v>
      </c>
      <c r="C115" s="300"/>
      <c r="D115" s="300"/>
      <c r="E115" s="300"/>
      <c r="F115" s="301"/>
    </row>
    <row r="116" spans="2:7" ht="43.8" thickBot="1" x14ac:dyDescent="0.35">
      <c r="B116" s="297" t="s">
        <v>544</v>
      </c>
      <c r="C116" s="298"/>
      <c r="D116" s="130" t="s">
        <v>369</v>
      </c>
      <c r="E116" s="132" t="s">
        <v>545</v>
      </c>
      <c r="F116" s="130" t="s">
        <v>546</v>
      </c>
    </row>
    <row r="117" spans="2:7" s="136" customFormat="1" ht="174.75" customHeight="1" thickBot="1" x14ac:dyDescent="0.35">
      <c r="B117" s="295" t="s">
        <v>547</v>
      </c>
      <c r="C117" s="296"/>
      <c r="D117" s="133" t="s">
        <v>397</v>
      </c>
      <c r="E117" s="171" t="s">
        <v>433</v>
      </c>
      <c r="F117" s="133" t="s">
        <v>548</v>
      </c>
      <c r="G117" s="135" t="s">
        <v>549</v>
      </c>
    </row>
    <row r="118" spans="2:7" ht="15" thickBot="1" x14ac:dyDescent="0.35">
      <c r="B118" s="307" t="s">
        <v>550</v>
      </c>
      <c r="C118" s="308"/>
      <c r="D118" s="308"/>
      <c r="E118" s="308"/>
      <c r="F118" s="309"/>
    </row>
    <row r="119" spans="2:7" x14ac:dyDescent="0.3">
      <c r="B119" s="310" t="s">
        <v>551</v>
      </c>
      <c r="C119" s="311"/>
      <c r="D119" s="311"/>
      <c r="E119" s="311"/>
      <c r="F119" s="312"/>
    </row>
    <row r="120" spans="2:7" ht="15" thickBot="1" x14ac:dyDescent="0.35">
      <c r="B120" s="313"/>
      <c r="C120" s="314"/>
      <c r="D120" s="314"/>
      <c r="E120" s="314"/>
      <c r="F120" s="315"/>
    </row>
    <row r="121" spans="2:7" x14ac:dyDescent="0.3">
      <c r="B121" s="123" t="s">
        <v>411</v>
      </c>
      <c r="C121" s="332" t="s">
        <v>365</v>
      </c>
      <c r="D121" s="333"/>
      <c r="E121" s="333"/>
      <c r="F121" s="334"/>
    </row>
    <row r="122" spans="2:7" ht="15" thickBot="1" x14ac:dyDescent="0.35">
      <c r="B122" s="124">
        <f>250000*4</f>
        <v>1000000</v>
      </c>
      <c r="C122" s="147" t="e">
        <f>SUM(#REF!)</f>
        <v>#REF!</v>
      </c>
      <c r="D122" s="125"/>
      <c r="E122" s="126"/>
      <c r="F122" s="127"/>
    </row>
    <row r="123" spans="2:7" ht="35.25" customHeight="1" thickBot="1" x14ac:dyDescent="0.35">
      <c r="B123" s="335" t="s">
        <v>79</v>
      </c>
      <c r="C123" s="336"/>
      <c r="D123" s="128" t="s">
        <v>81</v>
      </c>
      <c r="E123" s="129" t="s">
        <v>366</v>
      </c>
      <c r="F123" s="128" t="s">
        <v>82</v>
      </c>
    </row>
    <row r="124" spans="2:7" ht="15" thickBot="1" x14ac:dyDescent="0.35">
      <c r="B124" s="299" t="s">
        <v>552</v>
      </c>
      <c r="C124" s="300"/>
      <c r="D124" s="300"/>
      <c r="E124" s="300"/>
      <c r="F124" s="301"/>
    </row>
    <row r="125" spans="2:7" s="153" customFormat="1" ht="43.8" thickBot="1" x14ac:dyDescent="0.35">
      <c r="B125" s="297" t="s">
        <v>553</v>
      </c>
      <c r="C125" s="298"/>
      <c r="D125" s="130" t="s">
        <v>369</v>
      </c>
      <c r="E125" s="171" t="s">
        <v>433</v>
      </c>
      <c r="F125" s="130" t="s">
        <v>554</v>
      </c>
    </row>
    <row r="126" spans="2:7" s="146" customFormat="1" ht="58.2" thickBot="1" x14ac:dyDescent="0.35">
      <c r="B126" s="295" t="s">
        <v>555</v>
      </c>
      <c r="C126" s="296"/>
      <c r="D126" s="133" t="s">
        <v>414</v>
      </c>
      <c r="E126" s="171" t="s">
        <v>433</v>
      </c>
      <c r="F126" s="133" t="s">
        <v>556</v>
      </c>
      <c r="G126" s="172" t="s">
        <v>557</v>
      </c>
    </row>
    <row r="127" spans="2:7" s="153" customFormat="1" ht="15" thickBot="1" x14ac:dyDescent="0.35">
      <c r="B127" s="297" t="s">
        <v>558</v>
      </c>
      <c r="C127" s="298"/>
      <c r="D127" s="151" t="s">
        <v>444</v>
      </c>
      <c r="E127" s="152" t="s">
        <v>426</v>
      </c>
      <c r="F127" s="130" t="s">
        <v>559</v>
      </c>
    </row>
    <row r="128" spans="2:7" s="153" customFormat="1" ht="36.75" customHeight="1" thickBot="1" x14ac:dyDescent="0.35">
      <c r="B128" s="297" t="s">
        <v>560</v>
      </c>
      <c r="C128" s="298"/>
      <c r="D128" s="151" t="s">
        <v>444</v>
      </c>
      <c r="E128" s="152" t="s">
        <v>426</v>
      </c>
      <c r="F128" s="130" t="s">
        <v>559</v>
      </c>
    </row>
    <row r="129" spans="2:6" s="153" customFormat="1" ht="29.25" customHeight="1" thickBot="1" x14ac:dyDescent="0.35">
      <c r="B129" s="297" t="s">
        <v>561</v>
      </c>
      <c r="C129" s="298"/>
      <c r="D129" s="151" t="s">
        <v>444</v>
      </c>
      <c r="E129" s="152" t="s">
        <v>426</v>
      </c>
      <c r="F129" s="130" t="s">
        <v>559</v>
      </c>
    </row>
    <row r="130" spans="2:6" s="153" customFormat="1" ht="29.25" customHeight="1" thickBot="1" x14ac:dyDescent="0.35">
      <c r="B130" s="322" t="s">
        <v>562</v>
      </c>
      <c r="C130" s="323"/>
      <c r="D130" s="151" t="s">
        <v>444</v>
      </c>
      <c r="E130" s="152" t="s">
        <v>426</v>
      </c>
      <c r="F130" s="130" t="s">
        <v>559</v>
      </c>
    </row>
    <row r="131" spans="2:6" s="153" customFormat="1" ht="29.4" thickBot="1" x14ac:dyDescent="0.35">
      <c r="B131" s="297" t="s">
        <v>563</v>
      </c>
      <c r="C131" s="298"/>
      <c r="D131" s="151" t="s">
        <v>564</v>
      </c>
      <c r="E131" s="152" t="s">
        <v>426</v>
      </c>
      <c r="F131" s="130" t="s">
        <v>559</v>
      </c>
    </row>
  </sheetData>
  <mergeCells count="122">
    <mergeCell ref="B131:C131"/>
    <mergeCell ref="B128:C128"/>
    <mergeCell ref="B129:C129"/>
    <mergeCell ref="B130:C130"/>
    <mergeCell ref="B124:F124"/>
    <mergeCell ref="B125:C125"/>
    <mergeCell ref="B126:C126"/>
    <mergeCell ref="B127:C127"/>
    <mergeCell ref="B118:F118"/>
    <mergeCell ref="B119:F120"/>
    <mergeCell ref="C121:D121"/>
    <mergeCell ref="E121:F121"/>
    <mergeCell ref="B123:C123"/>
    <mergeCell ref="B114:C114"/>
    <mergeCell ref="B115:F115"/>
    <mergeCell ref="B116:C116"/>
    <mergeCell ref="B117:C117"/>
    <mergeCell ref="B108:F109"/>
    <mergeCell ref="C110:D110"/>
    <mergeCell ref="E110:F110"/>
    <mergeCell ref="B112:C112"/>
    <mergeCell ref="B113:F113"/>
    <mergeCell ref="B104:C104"/>
    <mergeCell ref="B105:F105"/>
    <mergeCell ref="B106:C106"/>
    <mergeCell ref="B107:C107"/>
    <mergeCell ref="B100:C100"/>
    <mergeCell ref="B101:F101"/>
    <mergeCell ref="B102:C102"/>
    <mergeCell ref="B103:C103"/>
    <mergeCell ref="B92:C92"/>
    <mergeCell ref="B93:C93"/>
    <mergeCell ref="B94:C94"/>
    <mergeCell ref="B95:C95"/>
    <mergeCell ref="B96:F97"/>
    <mergeCell ref="C98:D98"/>
    <mergeCell ref="E98:F98"/>
    <mergeCell ref="B88:C88"/>
    <mergeCell ref="B89:C89"/>
    <mergeCell ref="B90:C90"/>
    <mergeCell ref="B91:C91"/>
    <mergeCell ref="B85:C85"/>
    <mergeCell ref="B86:C86"/>
    <mergeCell ref="B87:C87"/>
    <mergeCell ref="B82:C82"/>
    <mergeCell ref="B83:C83"/>
    <mergeCell ref="B84:C84"/>
    <mergeCell ref="B78:F78"/>
    <mergeCell ref="B79:C79"/>
    <mergeCell ref="B80:C80"/>
    <mergeCell ref="B81:C81"/>
    <mergeCell ref="B75:C75"/>
    <mergeCell ref="B76:C76"/>
    <mergeCell ref="B77:C77"/>
    <mergeCell ref="B72:C72"/>
    <mergeCell ref="B73:C73"/>
    <mergeCell ref="B74:C74"/>
    <mergeCell ref="B69:C69"/>
    <mergeCell ref="B70:C70"/>
    <mergeCell ref="B71:C71"/>
    <mergeCell ref="B65:F65"/>
    <mergeCell ref="B66:C66"/>
    <mergeCell ref="B67:F67"/>
    <mergeCell ref="B68:C68"/>
    <mergeCell ref="B59:F59"/>
    <mergeCell ref="B60:F61"/>
    <mergeCell ref="C62:D62"/>
    <mergeCell ref="E62:F62"/>
    <mergeCell ref="B64:C64"/>
    <mergeCell ref="B56:C56"/>
    <mergeCell ref="B57:C57"/>
    <mergeCell ref="B58:C58"/>
    <mergeCell ref="B51:F52"/>
    <mergeCell ref="B53:F53"/>
    <mergeCell ref="B54:C54"/>
    <mergeCell ref="B55:C55"/>
    <mergeCell ref="B47:F47"/>
    <mergeCell ref="B48:C48"/>
    <mergeCell ref="B49:C49"/>
    <mergeCell ref="B50:C50"/>
    <mergeCell ref="B43:C43"/>
    <mergeCell ref="B44:F44"/>
    <mergeCell ref="B45:C45"/>
    <mergeCell ref="B46:C46"/>
    <mergeCell ref="B37:C37"/>
    <mergeCell ref="B38:F38"/>
    <mergeCell ref="B39:F40"/>
    <mergeCell ref="C41:D41"/>
    <mergeCell ref="E41:F41"/>
    <mergeCell ref="B33:C33"/>
    <mergeCell ref="B34:C34"/>
    <mergeCell ref="B35:F35"/>
    <mergeCell ref="B36:C36"/>
    <mergeCell ref="B30:C30"/>
    <mergeCell ref="B31:C31"/>
    <mergeCell ref="B32:C32"/>
    <mergeCell ref="B25:F25"/>
    <mergeCell ref="C26:D26"/>
    <mergeCell ref="E26:F26"/>
    <mergeCell ref="B28:C28"/>
    <mergeCell ref="B29:F29"/>
    <mergeCell ref="B22:C22"/>
    <mergeCell ref="B23:C23"/>
    <mergeCell ref="B24:C24"/>
    <mergeCell ref="B18:C18"/>
    <mergeCell ref="B19:C19"/>
    <mergeCell ref="B20:C20"/>
    <mergeCell ref="B21:C21"/>
    <mergeCell ref="B15:C15"/>
    <mergeCell ref="B16:C16"/>
    <mergeCell ref="B17:C17"/>
    <mergeCell ref="B11:C11"/>
    <mergeCell ref="B12:C12"/>
    <mergeCell ref="B13:C13"/>
    <mergeCell ref="B14:F14"/>
    <mergeCell ref="B7:F7"/>
    <mergeCell ref="B8:C8"/>
    <mergeCell ref="B9:F9"/>
    <mergeCell ref="B10:C10"/>
    <mergeCell ref="B3:F3"/>
    <mergeCell ref="B4:F5"/>
    <mergeCell ref="B6:C6"/>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Relatório Semestral</vt:lpstr>
      <vt:lpstr>POA 2017</vt:lpstr>
      <vt:lpstr>POA 2018</vt:lpstr>
      <vt:lpstr>POA 2019</vt:lpstr>
      <vt:lpstr>'POA 2017'!OLE_LINK1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Ari Braga</dc:creator>
  <cp:lastModifiedBy>Maria Olatz</cp:lastModifiedBy>
  <cp:lastPrinted>2018-02-19T18:41:32Z</cp:lastPrinted>
  <dcterms:created xsi:type="dcterms:W3CDTF">2016-07-01T17:26:06Z</dcterms:created>
  <dcterms:modified xsi:type="dcterms:W3CDTF">2019-08-12T17:51:23Z</dcterms:modified>
</cp:coreProperties>
</file>